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00\New-Share2\日本脊髄外科学会\21_尾原先生HP(認定制度)_2024\"/>
    </mc:Choice>
  </mc:AlternateContent>
  <xr:revisionPtr revIDLastSave="0" documentId="13_ncr:1_{825EA1DC-EB7D-4E5C-AAC7-3FB6BA588A07}" xr6:coauthVersionLast="47" xr6:coauthVersionMax="47" xr10:uidLastSave="{00000000-0000-0000-0000-000000000000}"/>
  <bookViews>
    <workbookView xWindow="-120" yWindow="-120" windowWidth="29040" windowHeight="15840" tabRatio="574" xr2:uid="{00000000-000D-0000-FFFF-FFFF00000000}"/>
  </bookViews>
  <sheets>
    <sheet name="技術指導医選考基準" sheetId="16" r:id="rId1"/>
    <sheet name="①技術指導医調査票【更新】" sheetId="14" r:id="rId2"/>
    <sheet name="②技術指導医手術調査表【更新】" sheetId="17" r:id="rId3"/>
    <sheet name="③論文リスト" sheetId="18" r:id="rId4"/>
    <sheet name="④学会発表リスト " sheetId="19" r:id="rId5"/>
    <sheet name="事務局使用欄" sheetId="20" r:id="rId6"/>
  </sheets>
  <definedNames>
    <definedName name="_xlnm.Print_Area" localSheetId="1">①技術指導医調査票【更新】!$A$1:$P$67</definedName>
    <definedName name="_xlnm.Print_Area" localSheetId="2">②技術指導医手術調査表【更新】!$A$1:$E$41</definedName>
    <definedName name="_xlnm.Print_Area" localSheetId="3">③論文リスト!$A$1:$G$23</definedName>
    <definedName name="_xlnm.Print_Area" localSheetId="4">'④学会発表リスト '!$A$1:$F$23</definedName>
    <definedName name="_xlnm.Print_Area" localSheetId="0">技術指導医選考基準!$A$1:$G$52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4" l="1"/>
  <c r="N45" i="14"/>
  <c r="I46" i="14"/>
  <c r="I45" i="14"/>
  <c r="I44" i="14"/>
  <c r="I43" i="14"/>
  <c r="I41" i="14"/>
  <c r="E41" i="17"/>
  <c r="D41" i="17"/>
  <c r="E11" i="17"/>
  <c r="E10" i="17"/>
  <c r="N19" i="14"/>
  <c r="N18" i="14"/>
  <c r="N17" i="14"/>
  <c r="N16" i="14"/>
  <c r="N32" i="14"/>
  <c r="N31" i="14"/>
  <c r="N30" i="14"/>
  <c r="N29" i="14"/>
  <c r="N28" i="14"/>
  <c r="N27" i="14"/>
  <c r="N26" i="14"/>
  <c r="N33" i="14"/>
  <c r="N20" i="14"/>
  <c r="S56" i="14"/>
  <c r="N46" i="14"/>
  <c r="N44" i="14"/>
  <c r="N43" i="14"/>
  <c r="N42" i="14"/>
  <c r="N41" i="14"/>
  <c r="N40" i="14"/>
  <c r="I42" i="14"/>
  <c r="I48" i="14"/>
  <c r="N21" i="14"/>
  <c r="N48" i="14"/>
  <c r="N47" i="14"/>
  <c r="AE56" i="14"/>
  <c r="AC56" i="14"/>
  <c r="AA56" i="14"/>
  <c r="Y56" i="14"/>
  <c r="W56" i="14"/>
  <c r="U56" i="14"/>
  <c r="Q56" i="14"/>
  <c r="M47" i="14"/>
  <c r="L47" i="14"/>
  <c r="K47" i="14"/>
  <c r="J47" i="14"/>
  <c r="H47" i="14"/>
  <c r="G47" i="14"/>
  <c r="F47" i="14"/>
  <c r="E47" i="14"/>
  <c r="I47" i="14"/>
  <c r="AG56" i="14"/>
  <c r="N65" i="14"/>
  <c r="O57" i="14"/>
  <c r="M57" i="14"/>
  <c r="K57" i="14"/>
  <c r="I57" i="14"/>
  <c r="G57" i="14"/>
  <c r="E57" i="14"/>
  <c r="C57" i="14"/>
  <c r="A57" i="14"/>
</calcChain>
</file>

<file path=xl/sharedStrings.xml><?xml version="1.0" encoding="utf-8"?>
<sst xmlns="http://schemas.openxmlformats.org/spreadsheetml/2006/main" count="264" uniqueCount="224">
  <si>
    <t>専門医番号</t>
    <rPh sb="0" eb="3">
      <t>センモンイ</t>
    </rPh>
    <rPh sb="3" eb="5">
      <t>バンゴウ</t>
    </rPh>
    <phoneticPr fontId="1"/>
  </si>
  <si>
    <t>執刀医</t>
    <rPh sb="0" eb="3">
      <t>シットウイ</t>
    </rPh>
    <phoneticPr fontId="1"/>
  </si>
  <si>
    <t>第１助手</t>
    <rPh sb="0" eb="1">
      <t>ダイ</t>
    </rPh>
    <rPh sb="2" eb="4">
      <t>ジョシュ</t>
    </rPh>
    <phoneticPr fontId="1"/>
  </si>
  <si>
    <t>認定医番号</t>
    <rPh sb="0" eb="3">
      <t>ニンテイイ</t>
    </rPh>
    <rPh sb="3" eb="5">
      <t>バンゴウ</t>
    </rPh>
    <phoneticPr fontId="1"/>
  </si>
  <si>
    <t>１．申請者情報</t>
    <rPh sb="2" eb="5">
      <t>シンセイシャ</t>
    </rPh>
    <rPh sb="5" eb="7">
      <t>ジョウホウ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</si>
  <si>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</si>
  <si>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</si>
  <si>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所属施設</t>
    <rPh sb="0" eb="2">
      <t>ショゾク</t>
    </rPh>
    <rPh sb="2" eb="4">
      <t>シセツ</t>
    </rPh>
    <phoneticPr fontId="1"/>
  </si>
  <si>
    <t>所属科</t>
    <rPh sb="0" eb="3">
      <t>ショゾクカ</t>
    </rPh>
    <phoneticPr fontId="1"/>
  </si>
  <si>
    <t>役職</t>
    <rPh sb="0" eb="2">
      <t>ヤクショク</t>
    </rPh>
    <phoneticPr fontId="1"/>
  </si>
  <si>
    <t>住所</t>
    <rPh sb="0" eb="2">
      <t>ジュウショ</t>
    </rPh>
    <phoneticPr fontId="1"/>
  </si>
  <si>
    <t>２．日本脳神経外科学会情報</t>
    <rPh sb="2" eb="4">
      <t>ニホン</t>
    </rPh>
    <rPh sb="4" eb="9">
      <t>ノウシンケイゲカ</t>
    </rPh>
    <rPh sb="9" eb="11">
      <t>ガッカイ</t>
    </rPh>
    <rPh sb="11" eb="13">
      <t>ジョウホウ</t>
    </rPh>
    <phoneticPr fontId="1"/>
  </si>
  <si>
    <t>３．日本脊髄外科学会情報</t>
    <rPh sb="2" eb="6">
      <t>ニホンセキズイ</t>
    </rPh>
    <rPh sb="6" eb="8">
      <t>ゲカ</t>
    </rPh>
    <rPh sb="8" eb="10">
      <t>ガッカイ</t>
    </rPh>
    <rPh sb="10" eb="12">
      <t>ジョウホウ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</si>
  <si>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</si>
  <si>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</si>
  <si>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執刀医</t>
    <rPh sb="0" eb="3">
      <t>シットウイ</t>
    </rPh>
    <phoneticPr fontId="1"/>
  </si>
  <si>
    <t>日本脊髄外科学会</t>
    <rPh sb="0" eb="2">
      <t>ニホン</t>
    </rPh>
    <rPh sb="2" eb="4">
      <t>セキズイ</t>
    </rPh>
    <rPh sb="4" eb="6">
      <t>ゲカ</t>
    </rPh>
    <rPh sb="6" eb="8">
      <t>ガッカイ</t>
    </rPh>
    <phoneticPr fontId="1"/>
  </si>
  <si>
    <t>日本脳神経外科学会</t>
    <rPh sb="0" eb="2">
      <t>ニホン</t>
    </rPh>
    <rPh sb="2" eb="7">
      <t>ノウシンケイゲカ</t>
    </rPh>
    <rPh sb="7" eb="9">
      <t>ガッカイ</t>
    </rPh>
    <phoneticPr fontId="1"/>
  </si>
  <si>
    <t>日本脳神経外科コングレス</t>
    <rPh sb="0" eb="2">
      <t>ニホン</t>
    </rPh>
    <rPh sb="2" eb="7">
      <t>ノウシンケイゲカ</t>
    </rPh>
    <phoneticPr fontId="1"/>
  </si>
  <si>
    <t>日本脊椎脊髄病学会</t>
    <rPh sb="0" eb="2">
      <t>ニホン</t>
    </rPh>
    <rPh sb="2" eb="4">
      <t>セキツイ</t>
    </rPh>
    <rPh sb="4" eb="6">
      <t>セキズイ</t>
    </rPh>
    <rPh sb="6" eb="7">
      <t>ビョウ</t>
    </rPh>
    <rPh sb="7" eb="9">
      <t>ガッカイ</t>
    </rPh>
    <phoneticPr fontId="1"/>
  </si>
  <si>
    <t>日本脊髄障害医学会</t>
    <rPh sb="0" eb="4">
      <t>ニホンセキズイ</t>
    </rPh>
    <rPh sb="4" eb="6">
      <t>ショウガイ</t>
    </rPh>
    <rPh sb="6" eb="9">
      <t>イガクカイ</t>
    </rPh>
    <phoneticPr fontId="1"/>
  </si>
  <si>
    <t>国際学会</t>
    <rPh sb="0" eb="2">
      <t>コクサイ</t>
    </rPh>
    <rPh sb="2" eb="4">
      <t>ガッカイ</t>
    </rPh>
    <phoneticPr fontId="1"/>
  </si>
  <si>
    <t>一般演題・ポスター発表</t>
    <rPh sb="0" eb="2">
      <t>イッパン</t>
    </rPh>
    <rPh sb="2" eb="4">
      <t>エンダイ</t>
    </rPh>
    <rPh sb="9" eb="11">
      <t>ハッピョウ</t>
    </rPh>
    <phoneticPr fontId="1"/>
  </si>
  <si>
    <t>英文</t>
    <rPh sb="0" eb="2">
      <t>エイブン</t>
    </rPh>
    <phoneticPr fontId="1"/>
  </si>
  <si>
    <t>邦文ー機関誌「脊髄外科」</t>
    <rPh sb="0" eb="2">
      <t>ホウブン</t>
    </rPh>
    <rPh sb="3" eb="6">
      <t>キカンシ</t>
    </rPh>
    <rPh sb="7" eb="9">
      <t>セキズイ</t>
    </rPh>
    <rPh sb="9" eb="11">
      <t>ゲカ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</si>
  <si>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</si>
  <si>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</si>
  <si>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〒</t>
    <phoneticPr fontId="1"/>
  </si>
  <si>
    <t>４．過去４年間の手術経験１</t>
    <rPh sb="2" eb="4">
      <t>カコ</t>
    </rPh>
    <rPh sb="5" eb="7">
      <t>ネンカン</t>
    </rPh>
    <rPh sb="8" eb="10">
      <t>シュジュツ</t>
    </rPh>
    <rPh sb="10" eb="12">
      <t>ケイケン</t>
    </rPh>
    <phoneticPr fontId="1"/>
  </si>
  <si>
    <t>年間合計</t>
    <rPh sb="0" eb="2">
      <t>ネンカン</t>
    </rPh>
    <rPh sb="2" eb="4">
      <t>ゴウケイ</t>
    </rPh>
    <phoneticPr fontId="1"/>
  </si>
  <si>
    <t>５．過去４年間の手術経験２</t>
    <rPh sb="2" eb="4">
      <t>カコ</t>
    </rPh>
    <rPh sb="5" eb="7">
      <t>ネンカン</t>
    </rPh>
    <rPh sb="8" eb="10">
      <t>シュジュツ</t>
    </rPh>
    <rPh sb="10" eb="12">
      <t>ケイケン</t>
    </rPh>
    <phoneticPr fontId="1"/>
  </si>
  <si>
    <t>病院施設名</t>
    <rPh sb="0" eb="2">
      <t>ビョウイン</t>
    </rPh>
    <rPh sb="2" eb="5">
      <t>シセツメイ</t>
    </rPh>
    <phoneticPr fontId="1"/>
  </si>
  <si>
    <r>
      <t>６．アカデミックスコア１　：　</t>
    </r>
    <r>
      <rPr>
        <b/>
        <sz val="12"/>
        <color theme="1"/>
        <rFont val="HGPｺﾞｼｯｸM"/>
        <family val="3"/>
        <charset val="128"/>
      </rPr>
      <t>学会発表</t>
    </r>
    <rPh sb="15" eb="17">
      <t>ガッカイ</t>
    </rPh>
    <rPh sb="17" eb="19">
      <t>ハッピョウ</t>
    </rPh>
    <phoneticPr fontId="1"/>
  </si>
  <si>
    <t>施設合計</t>
    <rPh sb="0" eb="2">
      <t>シセツ</t>
    </rPh>
    <rPh sb="2" eb="4">
      <t>ゴウケイ</t>
    </rPh>
    <phoneticPr fontId="1"/>
  </si>
  <si>
    <t>指導医番号</t>
    <rPh sb="0" eb="3">
      <t>シドウイ</t>
    </rPh>
    <rPh sb="3" eb="5">
      <t>バンゴウ</t>
    </rPh>
    <phoneticPr fontId="1"/>
  </si>
  <si>
    <t>特別講演・シンポジウム</t>
    <rPh sb="0" eb="2">
      <t>トクベツ</t>
    </rPh>
    <rPh sb="2" eb="4">
      <t>コウエン</t>
    </rPh>
    <phoneticPr fontId="1"/>
  </si>
  <si>
    <t>邦文
機関誌「脊髄外科」以外</t>
    <rPh sb="0" eb="2">
      <t>ホウブン</t>
    </rPh>
    <rPh sb="3" eb="6">
      <t>キカンシ</t>
    </rPh>
    <rPh sb="7" eb="9">
      <t>セキズイ</t>
    </rPh>
    <rPh sb="9" eb="11">
      <t>ゲカ</t>
    </rPh>
    <rPh sb="12" eb="14">
      <t>イガイ</t>
    </rPh>
    <phoneticPr fontId="1"/>
  </si>
  <si>
    <t>Ｅｘｔｅｎｄｅｄ　ａｂｓｔｒａｃｔ</t>
    <phoneticPr fontId="1"/>
  </si>
  <si>
    <t>論文</t>
    <rPh sb="0" eb="2">
      <t>ロンブン</t>
    </rPh>
    <phoneticPr fontId="1"/>
  </si>
  <si>
    <r>
      <t>７．アカデミックスコア２　：　</t>
    </r>
    <r>
      <rPr>
        <b/>
        <sz val="12"/>
        <color theme="1"/>
        <rFont val="HGPｺﾞｼｯｸM"/>
        <family val="3"/>
        <charset val="128"/>
      </rPr>
      <t>論文発表</t>
    </r>
    <rPh sb="15" eb="17">
      <t>ロンブン</t>
    </rPh>
    <rPh sb="17" eb="19">
      <t>ハッピョウ</t>
    </rPh>
    <phoneticPr fontId="1"/>
  </si>
  <si>
    <t>E-mail</t>
    <phoneticPr fontId="1"/>
  </si>
  <si>
    <t>筆頭</t>
    <rPh sb="0" eb="2">
      <t>ヒットウ</t>
    </rPh>
    <phoneticPr fontId="1"/>
  </si>
  <si>
    <t>共同</t>
    <rPh sb="0" eb="2">
      <t>キョウドウ</t>
    </rPh>
    <phoneticPr fontId="1"/>
  </si>
  <si>
    <t>日本脊椎・脊髄神経手術手技学会</t>
    <phoneticPr fontId="1"/>
  </si>
  <si>
    <t>件数合計
（手術経験１と2は同じ数）</t>
    <rPh sb="0" eb="2">
      <t>ケンスウ</t>
    </rPh>
    <rPh sb="2" eb="4">
      <t>ゴウケイ</t>
    </rPh>
    <rPh sb="3" eb="4">
      <t>ケイ</t>
    </rPh>
    <phoneticPr fontId="1"/>
  </si>
  <si>
    <r>
      <t>クリニカルスコア（手術総数-200）</t>
    </r>
    <r>
      <rPr>
        <b/>
        <sz val="11"/>
        <color theme="1"/>
        <rFont val="Calibri"/>
        <family val="3"/>
      </rPr>
      <t>×0.5</t>
    </r>
    <rPh sb="9" eb="11">
      <t>シュジュツ</t>
    </rPh>
    <rPh sb="11" eb="13">
      <t>ソウスウ</t>
    </rPh>
    <phoneticPr fontId="1"/>
  </si>
  <si>
    <t>件数合計（手術経験１と2は同じ数）</t>
    <rPh sb="0" eb="2">
      <t>ケンスウ</t>
    </rPh>
    <rPh sb="2" eb="4">
      <t>ゴウケイ</t>
    </rPh>
    <rPh sb="3" eb="4">
      <t>ケイ</t>
    </rPh>
    <rPh sb="5" eb="7">
      <t>シュジュツ</t>
    </rPh>
    <rPh sb="7" eb="9">
      <t>ケイケン</t>
    </rPh>
    <rPh sb="13" eb="14">
      <t>オナ</t>
    </rPh>
    <rPh sb="15" eb="16">
      <t>カズ</t>
    </rPh>
    <phoneticPr fontId="1"/>
  </si>
  <si>
    <t>点数小計</t>
    <rPh sb="0" eb="2">
      <t>テンスウ</t>
    </rPh>
    <rPh sb="2" eb="4">
      <t>ショウケイ</t>
    </rPh>
    <phoneticPr fontId="1"/>
  </si>
  <si>
    <t>学会発表合計</t>
    <rPh sb="0" eb="2">
      <t>ガッカイ</t>
    </rPh>
    <rPh sb="2" eb="4">
      <t>ハッピョウ</t>
    </rPh>
    <rPh sb="4" eb="6">
      <t>ゴウケイ</t>
    </rPh>
    <phoneticPr fontId="1"/>
  </si>
  <si>
    <t>提出前にご確認ください</t>
    <rPh sb="0" eb="2">
      <t>テイシュツ</t>
    </rPh>
    <rPh sb="2" eb="3">
      <t>マエ</t>
    </rPh>
    <rPh sb="5" eb="7">
      <t>カクニン</t>
    </rPh>
    <phoneticPr fontId="1"/>
  </si>
  <si>
    <t>・選考基準はクリアされてますか</t>
    <rPh sb="1" eb="3">
      <t>センコウ</t>
    </rPh>
    <rPh sb="3" eb="5">
      <t>キジュン</t>
    </rPh>
    <phoneticPr fontId="1"/>
  </si>
  <si>
    <t>・過去4年間の手術経験1と2の総数は同じですか</t>
    <rPh sb="1" eb="3">
      <t>カコ</t>
    </rPh>
    <rPh sb="4" eb="6">
      <t>ネンカン</t>
    </rPh>
    <rPh sb="7" eb="9">
      <t>シュジュツ</t>
    </rPh>
    <rPh sb="9" eb="11">
      <t>ケイケン</t>
    </rPh>
    <rPh sb="15" eb="17">
      <t>ソウスウ</t>
    </rPh>
    <rPh sb="18" eb="19">
      <t>オナ</t>
    </rPh>
    <phoneticPr fontId="1"/>
  </si>
  <si>
    <t>クリニカルスコア+アカデミックスコア（100点以上）　150点以上が選考基準となります</t>
    <rPh sb="22" eb="23">
      <t>テン</t>
    </rPh>
    <rPh sb="23" eb="25">
      <t>イジョウ</t>
    </rPh>
    <rPh sb="30" eb="31">
      <t>テン</t>
    </rPh>
    <rPh sb="31" eb="33">
      <t>イジョウ</t>
    </rPh>
    <rPh sb="34" eb="36">
      <t>センコウ</t>
    </rPh>
    <rPh sb="36" eb="38">
      <t>キジュン</t>
    </rPh>
    <phoneticPr fontId="1"/>
  </si>
  <si>
    <t>点</t>
    <rPh sb="0" eb="1">
      <t>テン</t>
    </rPh>
    <phoneticPr fontId="1"/>
  </si>
  <si>
    <t>共通選考基準</t>
    <rPh sb="0" eb="2">
      <t>キョウツウ</t>
    </rPh>
    <rPh sb="2" eb="4">
      <t>センコウ</t>
    </rPh>
    <rPh sb="4" eb="6">
      <t>キジュン</t>
    </rPh>
    <phoneticPr fontId="1"/>
  </si>
  <si>
    <t>＜手術手技基準＞</t>
  </si>
  <si>
    <t>頚椎・腰椎変性疾患の割合が原則として５０％以上であること</t>
  </si>
  <si>
    <t>申告手術数の合計２０％まで算定される手術手技</t>
    <phoneticPr fontId="1"/>
  </si>
  <si>
    <t>1）</t>
    <phoneticPr fontId="1"/>
  </si>
  <si>
    <t>末梢神経手術手技</t>
  </si>
  <si>
    <t>申告手術数の合計１０％まで算定される手術手技</t>
  </si>
  <si>
    <t>脊髄刺激療法に関する手術</t>
  </si>
  <si>
    <t>2）</t>
    <phoneticPr fontId="1"/>
  </si>
  <si>
    <t>脊髄バクロフェン持続注入療法に関する手術</t>
  </si>
  <si>
    <t>3）</t>
    <phoneticPr fontId="1"/>
  </si>
  <si>
    <t>椎体形成術</t>
  </si>
  <si>
    <t>審査除外対象手術手技</t>
  </si>
  <si>
    <t>創傷治癒・髄液漏・術後出血に関する再手術</t>
  </si>
  <si>
    <t>脳脊髄液減少症に関する手術（ブラッドパッチ等）</t>
  </si>
  <si>
    <t>局所麻酔下での疼痛緩和目的の手術手技全般</t>
  </si>
  <si>
    <t>※なお、経皮的内視鏡手術については通常手術症例とする。</t>
  </si>
  <si>
    <t>選考基準：クリニカルスコアとアカデミックスコアの合計が150点以上、
アカデミックスコアは100点を最低基準とする</t>
    <rPh sb="0" eb="2">
      <t>センコウ</t>
    </rPh>
    <rPh sb="2" eb="4">
      <t>キジュン</t>
    </rPh>
    <rPh sb="24" eb="26">
      <t>ゴウケイ</t>
    </rPh>
    <rPh sb="30" eb="31">
      <t>テン</t>
    </rPh>
    <rPh sb="31" eb="33">
      <t>イジョウ</t>
    </rPh>
    <rPh sb="48" eb="49">
      <t>テン</t>
    </rPh>
    <rPh sb="50" eb="52">
      <t>サイテイ</t>
    </rPh>
    <rPh sb="52" eb="54">
      <t>キジュン</t>
    </rPh>
    <phoneticPr fontId="1"/>
  </si>
  <si>
    <t>＜クリニカルスコア＞</t>
  </si>
  <si>
    <r>
      <t>クリニカルスコア＝（手術総数－２００）</t>
    </r>
    <r>
      <rPr>
        <sz val="12"/>
        <color theme="1"/>
        <rFont val="Calibri"/>
        <family val="3"/>
      </rPr>
      <t>×</t>
    </r>
    <r>
      <rPr>
        <sz val="12"/>
        <color theme="1"/>
        <rFont val="HGPｺﾞｼｯｸM"/>
        <family val="3"/>
        <charset val="128"/>
      </rPr>
      <t>０．５</t>
    </r>
    <phoneticPr fontId="1"/>
  </si>
  <si>
    <t>※執刀件数は100件以上を要する</t>
    <rPh sb="1" eb="3">
      <t>シットウ</t>
    </rPh>
    <rPh sb="3" eb="5">
      <t>ケンスウ</t>
    </rPh>
    <rPh sb="9" eb="10">
      <t>ケン</t>
    </rPh>
    <rPh sb="10" eb="12">
      <t>イジョウ</t>
    </rPh>
    <rPh sb="13" eb="14">
      <t>ヨウ</t>
    </rPh>
    <phoneticPr fontId="1"/>
  </si>
  <si>
    <t>＜アカデミックスコア＞</t>
  </si>
  <si>
    <t>（１）過去４年間の学会発表</t>
  </si>
  <si>
    <t>特別講演・
シンポジウム</t>
    <phoneticPr fontId="1"/>
  </si>
  <si>
    <t>一般演題・
ポスター発表</t>
    <rPh sb="10" eb="12">
      <t>ハッピョウ</t>
    </rPh>
    <phoneticPr fontId="1"/>
  </si>
  <si>
    <r>
      <t>指定国内学会</t>
    </r>
    <r>
      <rPr>
        <vertAlign val="superscript"/>
        <sz val="10.5"/>
        <rFont val="HGPｺﾞｼｯｸM"/>
        <family val="3"/>
        <charset val="128"/>
      </rPr>
      <t>※</t>
    </r>
  </si>
  <si>
    <t>国際学会</t>
  </si>
  <si>
    <t>※発表時のプログラム・抄録のコピーの添付を必須とする。添付されない場合はスコアに反映されない</t>
    <phoneticPr fontId="1"/>
  </si>
  <si>
    <t>（２）脊髄脊椎に関する過去１０年間の論文</t>
  </si>
  <si>
    <t>機関誌
「脊髄外科」</t>
    <rPh sb="0" eb="2">
      <t>キカン</t>
    </rPh>
    <rPh sb="2" eb="3">
      <t>シ</t>
    </rPh>
    <rPh sb="5" eb="7">
      <t>セキズイ</t>
    </rPh>
    <rPh sb="7" eb="9">
      <t>ゲカ</t>
    </rPh>
    <phoneticPr fontId="1"/>
  </si>
  <si>
    <t>機関誌
「脊髄外科」
Extended Abstract</t>
    <phoneticPr fontId="1"/>
  </si>
  <si>
    <t>邦文</t>
    <rPh sb="0" eb="2">
      <t>ホウブン</t>
    </rPh>
    <phoneticPr fontId="1"/>
  </si>
  <si>
    <t>筆頭著者</t>
    <rPh sb="0" eb="2">
      <t>ヒットウ</t>
    </rPh>
    <rPh sb="2" eb="4">
      <t>チョシャ</t>
    </rPh>
    <phoneticPr fontId="1"/>
  </si>
  <si>
    <t>共著</t>
    <rPh sb="0" eb="2">
      <t>キョウチョ</t>
    </rPh>
    <phoneticPr fontId="1"/>
  </si>
  <si>
    <t>※論文（機関誌【脊髄外科】を含む）は査読論文が対象　
英文・邦文ともにFirst AuthorからThird Authorまで、及びLast Authorとする
教科書・著書・依頼原稿、商業雑誌掲載原稿・地方誌掲載論文・会議録（抄録）は対象外
但し、以下については筆頭著者のみ対象とする（４点）
「脊椎脊髄ジャーナル」（三輪書店）、「脳神経外科」（医学書院）、「脳神経外科ジャーナル」（三輪書店）は対象とする。</t>
    <phoneticPr fontId="1"/>
  </si>
  <si>
    <t>※英文はPubmed掲載論文のみ対象とする</t>
  </si>
  <si>
    <t>　</t>
    <phoneticPr fontId="1"/>
  </si>
  <si>
    <t>申請者情報</t>
    <rPh sb="0" eb="3">
      <t>シンセイシャ</t>
    </rPh>
    <rPh sb="3" eb="5">
      <t>ジョウホウ</t>
    </rPh>
    <phoneticPr fontId="1"/>
  </si>
  <si>
    <t>現在の所属施設</t>
    <rPh sb="0" eb="2">
      <t>ゲンザイ</t>
    </rPh>
    <rPh sb="3" eb="5">
      <t>ショゾク</t>
    </rPh>
    <rPh sb="5" eb="7">
      <t>シセツ</t>
    </rPh>
    <phoneticPr fontId="1"/>
  </si>
  <si>
    <t>手術件数</t>
    <rPh sb="0" eb="2">
      <t>シュジュツ</t>
    </rPh>
    <rPh sb="2" eb="4">
      <t>ケンスウ</t>
    </rPh>
    <phoneticPr fontId="1"/>
  </si>
  <si>
    <t>件数</t>
    <rPh sb="0" eb="2">
      <t>ケンスウ</t>
    </rPh>
    <phoneticPr fontId="1"/>
  </si>
  <si>
    <t>脳神経外科の全手術件数</t>
    <rPh sb="0" eb="5">
      <t>ノウシンケイゲカ</t>
    </rPh>
    <rPh sb="6" eb="7">
      <t>ゼン</t>
    </rPh>
    <rPh sb="7" eb="9">
      <t>シュジュツ</t>
    </rPh>
    <rPh sb="9" eb="11">
      <t>ケンスウ</t>
    </rPh>
    <phoneticPr fontId="1"/>
  </si>
  <si>
    <t>脊髄・脊椎手術件数</t>
    <rPh sb="0" eb="2">
      <t>セキズイ</t>
    </rPh>
    <rPh sb="3" eb="5">
      <t>セキツイ</t>
    </rPh>
    <rPh sb="5" eb="7">
      <t>シュジュツ</t>
    </rPh>
    <rPh sb="7" eb="9">
      <t>ケンスウ</t>
    </rPh>
    <phoneticPr fontId="1"/>
  </si>
  <si>
    <t>手術内容</t>
    <rPh sb="0" eb="2">
      <t>シュジュツ</t>
    </rPh>
    <rPh sb="2" eb="4">
      <t>ナイヨウ</t>
    </rPh>
    <phoneticPr fontId="1"/>
  </si>
  <si>
    <t>脊髄・脊椎の手術件数を下記の項目別に記載して下さい。</t>
    <rPh sb="0" eb="2">
      <t>セキズイ</t>
    </rPh>
    <rPh sb="3" eb="5">
      <t>セキツイ</t>
    </rPh>
    <rPh sb="6" eb="8">
      <t>シュジュツ</t>
    </rPh>
    <rPh sb="8" eb="10">
      <t>ケンスウ</t>
    </rPh>
    <rPh sb="11" eb="13">
      <t>カキ</t>
    </rPh>
    <rPh sb="14" eb="16">
      <t>コウモク</t>
    </rPh>
    <rPh sb="16" eb="17">
      <t>ベツ</t>
    </rPh>
    <rPh sb="18" eb="20">
      <t>キサイ</t>
    </rPh>
    <rPh sb="22" eb="23">
      <t>クダ</t>
    </rPh>
    <phoneticPr fontId="1"/>
  </si>
  <si>
    <t>施設での件数</t>
    <rPh sb="0" eb="2">
      <t>シセツ</t>
    </rPh>
    <rPh sb="4" eb="6">
      <t>ケンスウ</t>
    </rPh>
    <phoneticPr fontId="1"/>
  </si>
  <si>
    <t>ご自身の関与した手術</t>
    <rPh sb="1" eb="3">
      <t>ジシン</t>
    </rPh>
    <rPh sb="4" eb="6">
      <t>カンヨ</t>
    </rPh>
    <rPh sb="8" eb="10">
      <t>シュジュツ</t>
    </rPh>
    <phoneticPr fontId="1"/>
  </si>
  <si>
    <t>頭蓋頚椎移行部</t>
    <rPh sb="0" eb="2">
      <t>ズガイ</t>
    </rPh>
    <rPh sb="2" eb="4">
      <t>ケイツイ</t>
    </rPh>
    <rPh sb="4" eb="7">
      <t>イコウブ</t>
    </rPh>
    <phoneticPr fontId="1"/>
  </si>
  <si>
    <t>除圧</t>
    <rPh sb="0" eb="1">
      <t>ジョ</t>
    </rPh>
    <rPh sb="1" eb="2">
      <t>アツ</t>
    </rPh>
    <phoneticPr fontId="1"/>
  </si>
  <si>
    <t>固定</t>
    <rPh sb="0" eb="2">
      <t>コテイ</t>
    </rPh>
    <phoneticPr fontId="1"/>
  </si>
  <si>
    <t>頚椎前方</t>
    <rPh sb="0" eb="2">
      <t>ケイツイ</t>
    </rPh>
    <rPh sb="2" eb="4">
      <t>ゼンポウ</t>
    </rPh>
    <phoneticPr fontId="1"/>
  </si>
  <si>
    <t>頚椎後方</t>
    <rPh sb="0" eb="2">
      <t>ケイツイ</t>
    </rPh>
    <rPh sb="2" eb="4">
      <t>コウホウ</t>
    </rPh>
    <phoneticPr fontId="1"/>
  </si>
  <si>
    <t>胸椎前方</t>
    <rPh sb="0" eb="2">
      <t>キョウツイ</t>
    </rPh>
    <rPh sb="2" eb="4">
      <t>ゼンポウ</t>
    </rPh>
    <phoneticPr fontId="1"/>
  </si>
  <si>
    <t>胸椎後方</t>
    <rPh sb="0" eb="2">
      <t>キョウツイ</t>
    </rPh>
    <rPh sb="2" eb="4">
      <t>コウホウ</t>
    </rPh>
    <phoneticPr fontId="1"/>
  </si>
  <si>
    <t>腰仙椎前方</t>
    <rPh sb="0" eb="1">
      <t>コシ</t>
    </rPh>
    <rPh sb="1" eb="2">
      <t>セン</t>
    </rPh>
    <rPh sb="2" eb="3">
      <t>シイ</t>
    </rPh>
    <rPh sb="3" eb="5">
      <t>ゼンポウ</t>
    </rPh>
    <phoneticPr fontId="1"/>
  </si>
  <si>
    <t>腰仙椎後方</t>
    <rPh sb="0" eb="2">
      <t>ヨウセン</t>
    </rPh>
    <rPh sb="2" eb="3">
      <t>ツイ</t>
    </rPh>
    <rPh sb="3" eb="5">
      <t>コウホウ</t>
    </rPh>
    <phoneticPr fontId="1"/>
  </si>
  <si>
    <t>脊髄腫瘍摘出</t>
    <rPh sb="0" eb="2">
      <t>セキズイ</t>
    </rPh>
    <rPh sb="2" eb="4">
      <t>シュヨウ</t>
    </rPh>
    <rPh sb="4" eb="6">
      <t>テキシュツ</t>
    </rPh>
    <phoneticPr fontId="1"/>
  </si>
  <si>
    <t>髄外・硬膜外</t>
    <rPh sb="0" eb="1">
      <t>ズイ</t>
    </rPh>
    <rPh sb="1" eb="2">
      <t>ガイ</t>
    </rPh>
    <rPh sb="3" eb="5">
      <t>コウマク</t>
    </rPh>
    <rPh sb="5" eb="6">
      <t>ガイ</t>
    </rPh>
    <phoneticPr fontId="1"/>
  </si>
  <si>
    <t>髄内</t>
    <rPh sb="0" eb="2">
      <t>ズイナイ</t>
    </rPh>
    <phoneticPr fontId="1"/>
  </si>
  <si>
    <t>脊椎腫瘍摘出（椎体再建を含める）</t>
    <rPh sb="0" eb="2">
      <t>セキツイ</t>
    </rPh>
    <rPh sb="2" eb="4">
      <t>シュヨウ</t>
    </rPh>
    <rPh sb="4" eb="6">
      <t>テキシュツ</t>
    </rPh>
    <rPh sb="7" eb="8">
      <t>ツイ</t>
    </rPh>
    <rPh sb="8" eb="9">
      <t>タイ</t>
    </rPh>
    <rPh sb="9" eb="11">
      <t>サイケン</t>
    </rPh>
    <rPh sb="12" eb="13">
      <t>フク</t>
    </rPh>
    <phoneticPr fontId="1"/>
  </si>
  <si>
    <t>脊髄動静脈奇形手術</t>
    <rPh sb="0" eb="2">
      <t>セキズイ</t>
    </rPh>
    <rPh sb="2" eb="3">
      <t>ドウ</t>
    </rPh>
    <rPh sb="3" eb="5">
      <t>ジョウミャク</t>
    </rPh>
    <rPh sb="5" eb="7">
      <t>キケイ</t>
    </rPh>
    <rPh sb="7" eb="9">
      <t>シュジュツ</t>
    </rPh>
    <phoneticPr fontId="1"/>
  </si>
  <si>
    <t>二分脊椎手術</t>
    <rPh sb="0" eb="2">
      <t>ニブン</t>
    </rPh>
    <rPh sb="2" eb="4">
      <t>セキツイ</t>
    </rPh>
    <rPh sb="4" eb="6">
      <t>シュジュツ</t>
    </rPh>
    <phoneticPr fontId="1"/>
  </si>
  <si>
    <t>末梢神経手術</t>
    <rPh sb="0" eb="2">
      <t>マッショウ</t>
    </rPh>
    <rPh sb="2" eb="4">
      <t>シンケイ</t>
    </rPh>
    <rPh sb="4" eb="6">
      <t>シュジュツ</t>
    </rPh>
    <phoneticPr fontId="1"/>
  </si>
  <si>
    <t>その他</t>
    <rPh sb="2" eb="3">
      <t>ホカ</t>
    </rPh>
    <phoneticPr fontId="1"/>
  </si>
  <si>
    <t>・学会発表のプログラム・抄録のコピーはございますか</t>
    <rPh sb="1" eb="3">
      <t>ガッカイ</t>
    </rPh>
    <rPh sb="3" eb="5">
      <t>ハッピョウ</t>
    </rPh>
    <rPh sb="12" eb="14">
      <t>ショウロク</t>
    </rPh>
    <phoneticPr fontId="1"/>
  </si>
  <si>
    <t>※発表時のプログラム・抄録のコピーを必ず添付して下さい。添付なき場合はスコアに反映できません</t>
    <phoneticPr fontId="1"/>
  </si>
  <si>
    <t>論文リスト</t>
    <rPh sb="0" eb="2">
      <t>ロンブン</t>
    </rPh>
    <phoneticPr fontId="1"/>
  </si>
  <si>
    <t>学会リスト</t>
    <rPh sb="0" eb="2">
      <t>ガッカイ</t>
    </rPh>
    <phoneticPr fontId="1"/>
  </si>
  <si>
    <t>演者</t>
    <rPh sb="0" eb="2">
      <t>エンジャ</t>
    </rPh>
    <phoneticPr fontId="1"/>
  </si>
  <si>
    <t>演題名</t>
    <rPh sb="0" eb="2">
      <t>エンダイ</t>
    </rPh>
    <rPh sb="2" eb="3">
      <t>メイ</t>
    </rPh>
    <phoneticPr fontId="1"/>
  </si>
  <si>
    <t>発表年</t>
    <rPh sb="0" eb="2">
      <t>ハッピョウ</t>
    </rPh>
    <rPh sb="2" eb="3">
      <t>ネン</t>
    </rPh>
    <phoneticPr fontId="1"/>
  </si>
  <si>
    <r>
      <t>※英文論文、和文論文ともに申請リストに記載したものはすべて、</t>
    </r>
    <r>
      <rPr>
        <sz val="10"/>
        <color rgb="FFFF0000"/>
        <rFont val="HGPｺﾞｼｯｸM"/>
        <family val="3"/>
        <charset val="128"/>
      </rPr>
      <t>論文の著者名・論文名・雑誌名が記載されている頁（表紙1頁）の添付が必須</t>
    </r>
    <r>
      <rPr>
        <sz val="10"/>
        <color theme="1"/>
        <rFont val="HGPｺﾞｼｯｸM"/>
        <family val="3"/>
        <charset val="128"/>
      </rPr>
      <t>である。添付されない場合はスコアに反映されない</t>
    </r>
    <phoneticPr fontId="1"/>
  </si>
  <si>
    <t>提出方法：原則Excelデータにてお送りください</t>
    <rPh sb="0" eb="2">
      <t>テイシュツ</t>
    </rPh>
    <rPh sb="2" eb="4">
      <t>ホウホウ</t>
    </rPh>
    <rPh sb="5" eb="7">
      <t>ゲンソク</t>
    </rPh>
    <rPh sb="18" eb="19">
      <t>オク</t>
    </rPh>
    <phoneticPr fontId="1"/>
  </si>
  <si>
    <t>計</t>
    <rPh sb="0" eb="1">
      <t>ケイ</t>
    </rPh>
    <phoneticPr fontId="1"/>
  </si>
  <si>
    <r>
      <t>※英文論文、和文論文ともに申請リストに記載したものはすべて、</t>
    </r>
    <r>
      <rPr>
        <sz val="11"/>
        <color rgb="FFFF0000"/>
        <rFont val="HGPｺﾞｼｯｸM"/>
        <family val="3"/>
        <charset val="128"/>
      </rPr>
      <t>論文の著者名・論文名・雑誌名が記載されている頁（表紙1頁）の添付が必須</t>
    </r>
    <r>
      <rPr>
        <sz val="11"/>
        <color theme="1"/>
        <rFont val="HGPｺﾞｼｯｸM"/>
        <family val="3"/>
        <charset val="128"/>
      </rPr>
      <t>である。添付されない場合はスコアに反映されません。</t>
    </r>
    <rPh sb="54" eb="56">
      <t>ヒョウシ</t>
    </rPh>
    <rPh sb="57" eb="58">
      <t>ページ</t>
    </rPh>
    <phoneticPr fontId="1"/>
  </si>
  <si>
    <t>筆頭（10点）</t>
    <rPh sb="0" eb="2">
      <t>ヒットウ</t>
    </rPh>
    <rPh sb="5" eb="6">
      <t>テン</t>
    </rPh>
    <phoneticPr fontId="1"/>
  </si>
  <si>
    <t>共著（5点）</t>
    <rPh sb="0" eb="2">
      <t>キョウチョ</t>
    </rPh>
    <rPh sb="4" eb="5">
      <t>テン</t>
    </rPh>
    <phoneticPr fontId="1"/>
  </si>
  <si>
    <t>筆頭（6点）</t>
    <rPh sb="0" eb="2">
      <t>ヒットウ</t>
    </rPh>
    <rPh sb="4" eb="5">
      <t>テン</t>
    </rPh>
    <phoneticPr fontId="1"/>
  </si>
  <si>
    <t>共著（3点）</t>
    <rPh sb="0" eb="2">
      <t>キョウチョ</t>
    </rPh>
    <rPh sb="4" eb="5">
      <t>テン</t>
    </rPh>
    <phoneticPr fontId="1"/>
  </si>
  <si>
    <t>筆頭（4点）</t>
    <rPh sb="0" eb="2">
      <t>ヒットウ</t>
    </rPh>
    <rPh sb="4" eb="5">
      <t>テン</t>
    </rPh>
    <phoneticPr fontId="1"/>
  </si>
  <si>
    <t>共著（2点）</t>
    <rPh sb="0" eb="2">
      <t>キョウチョ</t>
    </rPh>
    <rPh sb="4" eb="5">
      <t>テン</t>
    </rPh>
    <phoneticPr fontId="1"/>
  </si>
  <si>
    <t>小計</t>
    <rPh sb="0" eb="2">
      <t>ショウケイ</t>
    </rPh>
    <phoneticPr fontId="1"/>
  </si>
  <si>
    <t>・英文論文・和文論文とも申請リストに記載した論文の著者名・論文名・雑誌名が記載されている頁（表紙1頁）はございますか</t>
    <phoneticPr fontId="1"/>
  </si>
  <si>
    <t>【換算自己申告】自動計算</t>
    <rPh sb="1" eb="3">
      <t>カンザン</t>
    </rPh>
    <rPh sb="3" eb="5">
      <t>ジコ</t>
    </rPh>
    <rPh sb="5" eb="7">
      <t>シンコク</t>
    </rPh>
    <rPh sb="8" eb="10">
      <t>ジドウ</t>
    </rPh>
    <rPh sb="10" eb="12">
      <t>ケイサン</t>
    </rPh>
    <phoneticPr fontId="1"/>
  </si>
  <si>
    <t>足りない場合はページを追加してください</t>
    <rPh sb="0" eb="1">
      <t>タ</t>
    </rPh>
    <rPh sb="4" eb="6">
      <t>バアイ</t>
    </rPh>
    <rPh sb="11" eb="13">
      <t>ツイカ</t>
    </rPh>
    <phoneticPr fontId="1"/>
  </si>
  <si>
    <t>著者（First AuthorからThird Authorまで、及びLast Authorまではスコアに反映されます）</t>
    <rPh sb="0" eb="2">
      <t>チョシャ</t>
    </rPh>
    <rPh sb="52" eb="54">
      <t>ハンエイ</t>
    </rPh>
    <phoneticPr fontId="26"/>
  </si>
  <si>
    <t>論文タイトル</t>
    <rPh sb="0" eb="2">
      <t>ロンブン</t>
    </rPh>
    <phoneticPr fontId="26"/>
  </si>
  <si>
    <t>雑誌名</t>
    <rPh sb="0" eb="2">
      <t>ザッシ</t>
    </rPh>
    <rPh sb="2" eb="3">
      <t>メイ</t>
    </rPh>
    <phoneticPr fontId="26"/>
  </si>
  <si>
    <t>巻・号</t>
    <rPh sb="0" eb="1">
      <t>カン</t>
    </rPh>
    <rPh sb="2" eb="3">
      <t>ゴウ</t>
    </rPh>
    <phoneticPr fontId="26"/>
  </si>
  <si>
    <t>ページ</t>
    <phoneticPr fontId="26"/>
  </si>
  <si>
    <t>発行年</t>
    <rPh sb="0" eb="2">
      <t>ハッコウ</t>
    </rPh>
    <rPh sb="2" eb="3">
      <t>ネン</t>
    </rPh>
    <phoneticPr fontId="26"/>
  </si>
  <si>
    <t>足りない場合はページを追加してください</t>
    <rPh sb="0" eb="1">
      <t>タ</t>
    </rPh>
    <rPh sb="4" eb="6">
      <t>バアイ</t>
    </rPh>
    <rPh sb="11" eb="13">
      <t>ツイカ</t>
    </rPh>
    <phoneticPr fontId="26"/>
  </si>
  <si>
    <t>♯</t>
    <phoneticPr fontId="28"/>
  </si>
  <si>
    <t>確認項目</t>
    <rPh sb="0" eb="2">
      <t>カクニン</t>
    </rPh>
    <rPh sb="2" eb="4">
      <t>コウモク</t>
    </rPh>
    <phoneticPr fontId="28"/>
  </si>
  <si>
    <t>チェック欄</t>
    <rPh sb="4" eb="5">
      <t>ラン</t>
    </rPh>
    <phoneticPr fontId="28"/>
  </si>
  <si>
    <t>詳細</t>
    <rPh sb="0" eb="2">
      <t>ショウサイ</t>
    </rPh>
    <phoneticPr fontId="28"/>
  </si>
  <si>
    <t>注意事項</t>
    <rPh sb="0" eb="2">
      <t>チュウイ</t>
    </rPh>
    <rPh sb="2" eb="4">
      <t>ジコウ</t>
    </rPh>
    <phoneticPr fontId="28"/>
  </si>
  <si>
    <t>提出書類が足りているか確認</t>
    <rPh sb="0" eb="2">
      <t>テイシュツ</t>
    </rPh>
    <rPh sb="2" eb="4">
      <t>ショルイ</t>
    </rPh>
    <rPh sb="5" eb="6">
      <t>タ</t>
    </rPh>
    <rPh sb="11" eb="13">
      <t>カクニン</t>
    </rPh>
    <phoneticPr fontId="28"/>
  </si>
  <si>
    <t>学会発表一覧</t>
    <rPh sb="0" eb="2">
      <t>ガッカイ</t>
    </rPh>
    <rPh sb="2" eb="4">
      <t>ハッピョウ</t>
    </rPh>
    <rPh sb="4" eb="6">
      <t>イチラン</t>
    </rPh>
    <phoneticPr fontId="28"/>
  </si>
  <si>
    <t>論文発表一覧</t>
    <rPh sb="0" eb="2">
      <t>ロンブン</t>
    </rPh>
    <rPh sb="2" eb="4">
      <t>ハッピョウ</t>
    </rPh>
    <rPh sb="4" eb="6">
      <t>イチラン</t>
    </rPh>
    <phoneticPr fontId="28"/>
  </si>
  <si>
    <t>PDF・原本保存</t>
    <rPh sb="4" eb="6">
      <t>ゲンポン</t>
    </rPh>
    <rPh sb="6" eb="8">
      <t>ホゾン</t>
    </rPh>
    <phoneticPr fontId="28"/>
  </si>
  <si>
    <t>Filemakerにスコアを入力する</t>
    <rPh sb="14" eb="16">
      <t>ニュウリョク</t>
    </rPh>
    <phoneticPr fontId="28"/>
  </si>
  <si>
    <t>アカデミックスコア①
学会発表を確認・入力する
（確認用メモ：脊特、脊O/P、内特、内O/P、外特、外O/P）</t>
    <rPh sb="11" eb="13">
      <t>ガッカイ</t>
    </rPh>
    <rPh sb="13" eb="15">
      <t>ハッピョウ</t>
    </rPh>
    <rPh sb="16" eb="18">
      <t>カクニン</t>
    </rPh>
    <rPh sb="19" eb="21">
      <t>ニュウリョク</t>
    </rPh>
    <rPh sb="25" eb="28">
      <t>カクニンヨウ</t>
    </rPh>
    <rPh sb="31" eb="32">
      <t>セ</t>
    </rPh>
    <rPh sb="32" eb="33">
      <t>トク</t>
    </rPh>
    <rPh sb="34" eb="35">
      <t>セ</t>
    </rPh>
    <rPh sb="39" eb="40">
      <t>ナイ</t>
    </rPh>
    <rPh sb="40" eb="41">
      <t>トク</t>
    </rPh>
    <rPh sb="42" eb="43">
      <t>ナイ</t>
    </rPh>
    <rPh sb="47" eb="48">
      <t>ガイ</t>
    </rPh>
    <rPh sb="48" eb="49">
      <t>トク</t>
    </rPh>
    <rPh sb="50" eb="51">
      <t>ガイ</t>
    </rPh>
    <phoneticPr fontId="28"/>
  </si>
  <si>
    <t>アカデミックスコア②
論文発表を確認・入力する
（筆頭は本人の名前を蛍光黄色、2番・3番・最後は蛍光ピンクで色をつける）</t>
    <rPh sb="11" eb="13">
      <t>ロンブン</t>
    </rPh>
    <rPh sb="13" eb="15">
      <t>ハッピョウ</t>
    </rPh>
    <rPh sb="16" eb="18">
      <t>カクニン</t>
    </rPh>
    <rPh sb="25" eb="27">
      <t>ヒットウ</t>
    </rPh>
    <rPh sb="28" eb="30">
      <t>ホンニン</t>
    </rPh>
    <rPh sb="31" eb="33">
      <t>ナマエ</t>
    </rPh>
    <rPh sb="34" eb="36">
      <t>ケイコウ</t>
    </rPh>
    <rPh sb="36" eb="38">
      <t>キイロ</t>
    </rPh>
    <rPh sb="40" eb="41">
      <t>バン</t>
    </rPh>
    <rPh sb="43" eb="44">
      <t>バン</t>
    </rPh>
    <rPh sb="45" eb="47">
      <t>サイゴ</t>
    </rPh>
    <rPh sb="48" eb="50">
      <t>ケイコウ</t>
    </rPh>
    <rPh sb="54" eb="55">
      <t>イロ</t>
    </rPh>
    <phoneticPr fontId="28"/>
  </si>
  <si>
    <t>スコアが足りているか確認する</t>
    <rPh sb="4" eb="5">
      <t>タ</t>
    </rPh>
    <rPh sb="10" eb="12">
      <t>カクニン</t>
    </rPh>
    <phoneticPr fontId="28"/>
  </si>
  <si>
    <t>最終チェック</t>
    <rPh sb="0" eb="2">
      <t>サイシュウ</t>
    </rPh>
    <phoneticPr fontId="28"/>
  </si>
  <si>
    <t>【備考・連絡欄】</t>
    <rPh sb="1" eb="3">
      <t>ビコウ</t>
    </rPh>
    <rPh sb="4" eb="6">
      <t>レンラク</t>
    </rPh>
    <rPh sb="6" eb="7">
      <t>ラン</t>
    </rPh>
    <phoneticPr fontId="28"/>
  </si>
  <si>
    <t>日本脳神経外科学会（総会）</t>
    <phoneticPr fontId="1"/>
  </si>
  <si>
    <t>日本脳神経外科コングレス</t>
    <phoneticPr fontId="1"/>
  </si>
  <si>
    <t>日本脊椎脊髄病学会</t>
    <phoneticPr fontId="1"/>
  </si>
  <si>
    <t>日本脊髄障害医学会</t>
    <phoneticPr fontId="1"/>
  </si>
  <si>
    <t>BKP</t>
    <phoneticPr fontId="1"/>
  </si>
  <si>
    <t>チェックリスト【指導医・更新】</t>
    <rPh sb="8" eb="10">
      <t>シドウ</t>
    </rPh>
    <rPh sb="12" eb="14">
      <t>コウシン</t>
    </rPh>
    <phoneticPr fontId="28"/>
  </si>
  <si>
    <t>更新（3、4回目）の先生は5.（1ページ目）までの記載</t>
    <rPh sb="0" eb="2">
      <t>コウシン</t>
    </rPh>
    <rPh sb="6" eb="8">
      <t>カイメ</t>
    </rPh>
    <rPh sb="10" eb="12">
      <t>センセイ</t>
    </rPh>
    <rPh sb="20" eb="21">
      <t>メ</t>
    </rPh>
    <rPh sb="25" eb="27">
      <t>キサイ</t>
    </rPh>
    <phoneticPr fontId="28"/>
  </si>
  <si>
    <t>更新（3、4回目）の先生は不要</t>
    <rPh sb="13" eb="15">
      <t>フヨウ</t>
    </rPh>
    <phoneticPr fontId="28"/>
  </si>
  <si>
    <t>※その他送付物があれば記載</t>
    <rPh sb="3" eb="4">
      <t>ホカ</t>
    </rPh>
    <rPh sb="4" eb="6">
      <t>ソウフ</t>
    </rPh>
    <rPh sb="6" eb="7">
      <t>ブツ</t>
    </rPh>
    <rPh sb="11" eb="13">
      <t>キサイ</t>
    </rPh>
    <phoneticPr fontId="28"/>
  </si>
  <si>
    <t>メールで受領連絡</t>
    <rPh sb="4" eb="6">
      <t>ジュリョウ</t>
    </rPh>
    <rPh sb="6" eb="8">
      <t>レンラク</t>
    </rPh>
    <phoneticPr fontId="28"/>
  </si>
  <si>
    <t>※メール送付日をチェック欄に記載
※不備等で再提出等の場合、メール内容を備考欄に記載</t>
    <rPh sb="4" eb="6">
      <t>ソウフ</t>
    </rPh>
    <rPh sb="6" eb="7">
      <t>ビ</t>
    </rPh>
    <rPh sb="12" eb="13">
      <t>ラン</t>
    </rPh>
    <rPh sb="14" eb="16">
      <t>キサイ</t>
    </rPh>
    <phoneticPr fontId="28"/>
  </si>
  <si>
    <t>ナンバーをつける
原本をコピーする</t>
    <rPh sb="9" eb="11">
      <t>ゲンポン</t>
    </rPh>
    <phoneticPr fontId="28"/>
  </si>
  <si>
    <t>※指導医No.から、更新が何回目かを確認する
PDF順（選考に関する調査票→手術調査票→学会発表→論文発表）</t>
    <rPh sb="1" eb="4">
      <t>シドウイ</t>
    </rPh>
    <rPh sb="10" eb="12">
      <t>コウシン</t>
    </rPh>
    <rPh sb="13" eb="16">
      <t>ナンカイメ</t>
    </rPh>
    <rPh sb="18" eb="20">
      <t>カクニン</t>
    </rPh>
    <rPh sb="26" eb="27">
      <t>ジュン</t>
    </rPh>
    <rPh sb="28" eb="30">
      <t>センコウ</t>
    </rPh>
    <rPh sb="31" eb="32">
      <t>カン</t>
    </rPh>
    <rPh sb="34" eb="36">
      <t>チョウサ</t>
    </rPh>
    <rPh sb="36" eb="37">
      <t>ヒョウ</t>
    </rPh>
    <rPh sb="38" eb="40">
      <t>シュジュツ</t>
    </rPh>
    <rPh sb="40" eb="43">
      <t>チョウサヒョウ</t>
    </rPh>
    <rPh sb="44" eb="46">
      <t>ガッカイ</t>
    </rPh>
    <rPh sb="46" eb="48">
      <t>ハッピョウ</t>
    </rPh>
    <rPh sb="49" eb="51">
      <t>ロンブン</t>
    </rPh>
    <rPh sb="51" eb="53">
      <t>ハッピョウ</t>
    </rPh>
    <phoneticPr fontId="28"/>
  </si>
  <si>
    <t>クリニカルスコア①
数を入力し、不明箇所は詳細を記載する</t>
    <rPh sb="10" eb="11">
      <t>カズ</t>
    </rPh>
    <rPh sb="12" eb="14">
      <t>ニュウリョク</t>
    </rPh>
    <rPh sb="16" eb="18">
      <t>フメイ</t>
    </rPh>
    <rPh sb="18" eb="20">
      <t>カショ</t>
    </rPh>
    <rPh sb="21" eb="23">
      <t>ショウサイ</t>
    </rPh>
    <rPh sb="24" eb="26">
      <t>キサイ</t>
    </rPh>
    <phoneticPr fontId="28"/>
  </si>
  <si>
    <t>※内容の総数と件数が一致しない場合は再提出</t>
    <rPh sb="1" eb="3">
      <t>ナイヨウ</t>
    </rPh>
    <rPh sb="4" eb="6">
      <t>ソウスウ</t>
    </rPh>
    <rPh sb="7" eb="9">
      <t>ケンスウ</t>
    </rPh>
    <rPh sb="10" eb="12">
      <t>イッチ</t>
    </rPh>
    <rPh sb="15" eb="17">
      <t>バアイ</t>
    </rPh>
    <rPh sb="18" eb="21">
      <t>サイテイシュツ</t>
    </rPh>
    <phoneticPr fontId="28"/>
  </si>
  <si>
    <t>クリニカルスコア②
総数、割合が問題ないかを確認する</t>
    <rPh sb="10" eb="12">
      <t>ソウスウ</t>
    </rPh>
    <rPh sb="13" eb="15">
      <t>ワリアイ</t>
    </rPh>
    <rPh sb="16" eb="18">
      <t>モンダイ</t>
    </rPh>
    <rPh sb="22" eb="24">
      <t>カクニン</t>
    </rPh>
    <phoneticPr fontId="28"/>
  </si>
  <si>
    <t>頚椎・腰椎変性疾患が50％以上、末梢神経手術は20％まで、その他（算定可能なもの）は10％まで
※更新（3、4回目）の場合、上記割合は審査対象ではなく参考情報</t>
    <rPh sb="0" eb="2">
      <t>ケイツイ</t>
    </rPh>
    <rPh sb="3" eb="5">
      <t>ヨウツイ</t>
    </rPh>
    <rPh sb="5" eb="7">
      <t>ヘンセイ</t>
    </rPh>
    <rPh sb="7" eb="9">
      <t>シッカン</t>
    </rPh>
    <rPh sb="13" eb="15">
      <t>イジョウ</t>
    </rPh>
    <rPh sb="16" eb="18">
      <t>マッショウ</t>
    </rPh>
    <rPh sb="18" eb="20">
      <t>シンケイ</t>
    </rPh>
    <rPh sb="20" eb="22">
      <t>シュジュツ</t>
    </rPh>
    <rPh sb="31" eb="32">
      <t>タ</t>
    </rPh>
    <rPh sb="33" eb="35">
      <t>サンテイ</t>
    </rPh>
    <rPh sb="35" eb="37">
      <t>カノウ</t>
    </rPh>
    <rPh sb="49" eb="51">
      <t>コウシン</t>
    </rPh>
    <rPh sb="59" eb="61">
      <t>バアイ</t>
    </rPh>
    <rPh sb="62" eb="64">
      <t>ジョウキ</t>
    </rPh>
    <rPh sb="64" eb="66">
      <t>ワリアイ</t>
    </rPh>
    <rPh sb="67" eb="69">
      <t>シンサ</t>
    </rPh>
    <rPh sb="69" eb="71">
      <t>タイショウ</t>
    </rPh>
    <rPh sb="75" eb="77">
      <t>サンコウ</t>
    </rPh>
    <rPh sb="77" eb="79">
      <t>ジョウホウ</t>
    </rPh>
    <phoneticPr fontId="28"/>
  </si>
  <si>
    <t>【指導医更新（1、2回目）】アカデミックスコアは100点以上、クリニカルスコアとアカデミックスコアの合計が150点以上
【指導医更新（3、4回目）】手術件数200症例以上</t>
    <rPh sb="1" eb="4">
      <t>シドウイ</t>
    </rPh>
    <rPh sb="4" eb="6">
      <t>コウシン</t>
    </rPh>
    <rPh sb="10" eb="12">
      <t>カイメ</t>
    </rPh>
    <rPh sb="27" eb="30">
      <t>テンイジョウ</t>
    </rPh>
    <rPh sb="50" eb="52">
      <t>ゴウケイ</t>
    </rPh>
    <rPh sb="56" eb="59">
      <t>テンイジョウ</t>
    </rPh>
    <rPh sb="61" eb="64">
      <t>シドウイ</t>
    </rPh>
    <rPh sb="65" eb="67">
      <t>シュジュツ</t>
    </rPh>
    <rPh sb="67" eb="69">
      <t>ケンスウ</t>
    </rPh>
    <rPh sb="72" eb="74">
      <t>ショウレイ</t>
    </rPh>
    <rPh sb="74" eb="76">
      <t>イジョウ</t>
    </rPh>
    <phoneticPr fontId="28"/>
  </si>
  <si>
    <t>日本脊髄外科学会
日本脳神経外科学会（総会）</t>
    <phoneticPr fontId="1"/>
  </si>
  <si>
    <t>＊日本脳神経外科コングレス・日本脊椎脊髄病学会・日本脊髄障害医学会・日本脊椎・脊髄神経手術手技学会</t>
    <phoneticPr fontId="1"/>
  </si>
  <si>
    <t>※更新3回目の先生は「指導医選考に関する調査票【更新】（5.過去4年間の手術経験2まで）」「指導医選考に関する過去4年間の手術調査票【更新】」をお送りください。</t>
    <phoneticPr fontId="1"/>
  </si>
  <si>
    <t>前方後方合併一期的手術</t>
    <phoneticPr fontId="1"/>
  </si>
  <si>
    <t>指導的助手</t>
    <rPh sb="0" eb="5">
      <t>シドウテキジョシュ</t>
    </rPh>
    <phoneticPr fontId="1"/>
  </si>
  <si>
    <t>指導的助手</t>
    <rPh sb="0" eb="3">
      <t>シドウテキ</t>
    </rPh>
    <rPh sb="3" eb="5">
      <t>ジョシュ</t>
    </rPh>
    <phoneticPr fontId="1"/>
  </si>
  <si>
    <t>執刀医・指導的助手あるいは第1助手：4年間で200症例以上</t>
    <rPh sb="0" eb="3">
      <t>シットウイ</t>
    </rPh>
    <rPh sb="4" eb="7">
      <t>シドウテキ</t>
    </rPh>
    <rPh sb="7" eb="9">
      <t>ジョシュ</t>
    </rPh>
    <rPh sb="13" eb="14">
      <t>ダイ</t>
    </rPh>
    <rPh sb="15" eb="17">
      <t>ジョシュ</t>
    </rPh>
    <rPh sb="19" eb="21">
      <t>ネンカン</t>
    </rPh>
    <rPh sb="25" eb="27">
      <t>ショウレイ</t>
    </rPh>
    <phoneticPr fontId="1"/>
  </si>
  <si>
    <r>
      <t>合計　（</t>
    </r>
    <r>
      <rPr>
        <sz val="11"/>
        <color rgb="FFFF0000"/>
        <rFont val="HGPｺﾞｼｯｸM"/>
        <family val="3"/>
        <charset val="128"/>
      </rPr>
      <t>執刀医、第一術者、指導的助手として関与した脊髄・脊椎手術件数①と同じ数）</t>
    </r>
    <rPh sb="0" eb="2">
      <t>ゴウケイ</t>
    </rPh>
    <rPh sb="13" eb="16">
      <t>シドウテキ</t>
    </rPh>
    <rPh sb="16" eb="18">
      <t>ジョシュオナカズ</t>
    </rPh>
    <phoneticPr fontId="1"/>
  </si>
  <si>
    <t>国際学会：学会名は自由入力可能です</t>
    <rPh sb="0" eb="2">
      <t>コクサイ</t>
    </rPh>
    <rPh sb="2" eb="4">
      <t>ガッカイ</t>
    </rPh>
    <rPh sb="5" eb="7">
      <t>ガッカイ</t>
    </rPh>
    <rPh sb="7" eb="8">
      <t>メイ</t>
    </rPh>
    <rPh sb="9" eb="11">
      <t>ジユウ</t>
    </rPh>
    <rPh sb="11" eb="13">
      <t>ニュウリョク</t>
    </rPh>
    <rPh sb="13" eb="15">
      <t>カノウ</t>
    </rPh>
    <phoneticPr fontId="1"/>
  </si>
  <si>
    <t>執刀医・指導的助手または第１助手として手術に参加した件数を記載ください。
関連施設での手術症例も可とします。</t>
    <rPh sb="0" eb="3">
      <t>シットウイ</t>
    </rPh>
    <rPh sb="4" eb="7">
      <t>シドウテキ</t>
    </rPh>
    <rPh sb="7" eb="9">
      <t>ジョシュ</t>
    </rPh>
    <rPh sb="12" eb="13">
      <t>ダイ</t>
    </rPh>
    <rPh sb="14" eb="16">
      <t>ジョシュ</t>
    </rPh>
    <rPh sb="19" eb="21">
      <t>シュジュツ</t>
    </rPh>
    <rPh sb="22" eb="24">
      <t>サンカ</t>
    </rPh>
    <rPh sb="26" eb="28">
      <t>ケンスウ</t>
    </rPh>
    <rPh sb="29" eb="31">
      <t>キサイ</t>
    </rPh>
    <rPh sb="37" eb="39">
      <t>カンレン</t>
    </rPh>
    <rPh sb="39" eb="41">
      <t>シセツ</t>
    </rPh>
    <rPh sb="43" eb="45">
      <t>シュジュツ</t>
    </rPh>
    <rPh sb="45" eb="47">
      <t>ショウレイ</t>
    </rPh>
    <rPh sb="48" eb="49">
      <t>カ</t>
    </rPh>
    <phoneticPr fontId="1"/>
  </si>
  <si>
    <t>先生が直接指導される全ての病院施設と、その施設で過去４年間に執刀医・指導的助手または第１助手として実際手術に参加した件数を記載ください。</t>
    <rPh sb="0" eb="2">
      <t>センセイ</t>
    </rPh>
    <rPh sb="3" eb="5">
      <t>チョクセツ</t>
    </rPh>
    <rPh sb="5" eb="7">
      <t>シドウ</t>
    </rPh>
    <rPh sb="10" eb="11">
      <t>スベ</t>
    </rPh>
    <rPh sb="13" eb="15">
      <t>ビョウイン</t>
    </rPh>
    <rPh sb="15" eb="17">
      <t>シセツ</t>
    </rPh>
    <rPh sb="21" eb="23">
      <t>シセツ</t>
    </rPh>
    <rPh sb="24" eb="26">
      <t>カコ</t>
    </rPh>
    <rPh sb="27" eb="29">
      <t>ネンカン</t>
    </rPh>
    <rPh sb="30" eb="33">
      <t>シットウイ</t>
    </rPh>
    <rPh sb="34" eb="37">
      <t>シドウテキ</t>
    </rPh>
    <rPh sb="37" eb="39">
      <t>ジョシュ</t>
    </rPh>
    <rPh sb="42" eb="43">
      <t>ダイ</t>
    </rPh>
    <rPh sb="44" eb="46">
      <t>ジョシュ</t>
    </rPh>
    <rPh sb="49" eb="51">
      <t>ジッサイ</t>
    </rPh>
    <rPh sb="51" eb="53">
      <t>シュジュツ</t>
    </rPh>
    <rPh sb="54" eb="56">
      <t>サンカ</t>
    </rPh>
    <rPh sb="58" eb="60">
      <t>ケンスウ</t>
    </rPh>
    <rPh sb="61" eb="63">
      <t>キサイ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</si>
  <si>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</si>
  <si>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・学会リストは学会名をプルダウン</t>
  </si>
  <si>
    <t>口演・ポスター</t>
    <rPh sb="0" eb="2">
      <t>コウエン</t>
    </rPh>
    <phoneticPr fontId="1"/>
  </si>
  <si>
    <t>脊特</t>
    <phoneticPr fontId="1"/>
  </si>
  <si>
    <t>脊O/P</t>
    <phoneticPr fontId="1"/>
  </si>
  <si>
    <t>内特</t>
    <phoneticPr fontId="1"/>
  </si>
  <si>
    <t>内O/P</t>
    <phoneticPr fontId="1"/>
  </si>
  <si>
    <t>外特</t>
    <phoneticPr fontId="1"/>
  </si>
  <si>
    <t>外O/P</t>
    <phoneticPr fontId="1"/>
  </si>
  <si>
    <t>英/頭</t>
    <rPh sb="0" eb="1">
      <t>エイ</t>
    </rPh>
    <rPh sb="2" eb="3">
      <t>アタマ</t>
    </rPh>
    <phoneticPr fontId="1"/>
  </si>
  <si>
    <t>英/共</t>
    <rPh sb="0" eb="1">
      <t>エイ</t>
    </rPh>
    <rPh sb="2" eb="3">
      <t>トモ</t>
    </rPh>
    <phoneticPr fontId="1"/>
  </si>
  <si>
    <t>邦/頭</t>
    <rPh sb="0" eb="1">
      <t>ホウ</t>
    </rPh>
    <rPh sb="2" eb="3">
      <t>アタマ</t>
    </rPh>
    <phoneticPr fontId="1"/>
  </si>
  <si>
    <t>邦/共</t>
    <rPh sb="0" eb="1">
      <t>ホウ</t>
    </rPh>
    <rPh sb="2" eb="3">
      <t>キョウ</t>
    </rPh>
    <phoneticPr fontId="1"/>
  </si>
  <si>
    <r>
      <t xml:space="preserve">執刀医、指導的助手・第一助手として関与した脊髄・脊椎手術件数①
</t>
    </r>
    <r>
      <rPr>
        <sz val="11"/>
        <color rgb="FFFF0000"/>
        <rFont val="HGPｺﾞｼｯｸM"/>
        <family val="3"/>
        <charset val="128"/>
      </rPr>
      <t>（「指導医選考に関する調査票」の「過去４年間の手術経験１」と同じ数）</t>
    </r>
    <rPh sb="0" eb="3">
      <t>シットウイ</t>
    </rPh>
    <rPh sb="4" eb="9">
      <t>シドウテキジョシュ</t>
    </rPh>
    <rPh sb="10" eb="11">
      <t>ダイ</t>
    </rPh>
    <rPh sb="11" eb="12">
      <t>イチ</t>
    </rPh>
    <rPh sb="12" eb="14">
      <t>ジョシュ</t>
    </rPh>
    <rPh sb="17" eb="19">
      <t>カンヨ</t>
    </rPh>
    <rPh sb="21" eb="23">
      <t>セキズイ</t>
    </rPh>
    <rPh sb="24" eb="26">
      <t>セキツイ</t>
    </rPh>
    <rPh sb="26" eb="28">
      <t>シュジュツ</t>
    </rPh>
    <rPh sb="28" eb="30">
      <t>ケンスウ</t>
    </rPh>
    <rPh sb="34" eb="37">
      <t>シドウイ</t>
    </rPh>
    <rPh sb="37" eb="39">
      <t>センコウ</t>
    </rPh>
    <rPh sb="40" eb="41">
      <t>カン</t>
    </rPh>
    <rPh sb="43" eb="45">
      <t>チョウサ</t>
    </rPh>
    <rPh sb="45" eb="46">
      <t>ヒョウ</t>
    </rPh>
    <rPh sb="62" eb="63">
      <t>オナ</t>
    </rPh>
    <rPh sb="64" eb="65">
      <t>カズ</t>
    </rPh>
    <phoneticPr fontId="1"/>
  </si>
  <si>
    <t>学会（選択してください）</t>
    <rPh sb="0" eb="2">
      <t>ガッカイ</t>
    </rPh>
    <rPh sb="3" eb="5">
      <t>センタク</t>
    </rPh>
    <phoneticPr fontId="1"/>
  </si>
  <si>
    <t>演題種類（選択してください）</t>
    <rPh sb="0" eb="2">
      <t>エンダイ</t>
    </rPh>
    <rPh sb="2" eb="4">
      <t>シュルイ</t>
    </rPh>
    <rPh sb="5" eb="7">
      <t>センタク</t>
    </rPh>
    <phoneticPr fontId="1"/>
  </si>
  <si>
    <t>チェックA</t>
    <phoneticPr fontId="28"/>
  </si>
  <si>
    <t>チェックB</t>
    <phoneticPr fontId="28"/>
  </si>
  <si>
    <t>チェックC</t>
    <phoneticPr fontId="1"/>
  </si>
  <si>
    <t>技術指導医選考基準（新規・更新共）</t>
    <rPh sb="0" eb="2">
      <t>ギジュツ</t>
    </rPh>
    <rPh sb="2" eb="4">
      <t>シドウ</t>
    </rPh>
    <rPh sb="4" eb="5">
      <t>イ</t>
    </rPh>
    <rPh sb="5" eb="7">
      <t>センコウ</t>
    </rPh>
    <rPh sb="7" eb="9">
      <t>キジュン</t>
    </rPh>
    <rPh sb="10" eb="12">
      <t>シンキ</t>
    </rPh>
    <rPh sb="13" eb="15">
      <t>コウシン</t>
    </rPh>
    <rPh sb="15" eb="16">
      <t>トモ</t>
    </rPh>
    <phoneticPr fontId="1"/>
  </si>
  <si>
    <t>日本脊髄外科学会　技術指導医選考に関する調査票　【更新】</t>
    <rPh sb="0" eb="2">
      <t>ニホン</t>
    </rPh>
    <rPh sb="2" eb="4">
      <t>セキズイ</t>
    </rPh>
    <rPh sb="4" eb="6">
      <t>ゲカ</t>
    </rPh>
    <rPh sb="6" eb="8">
      <t>ガッカイ</t>
    </rPh>
    <rPh sb="9" eb="11">
      <t>ギジュツ</t>
    </rPh>
    <rPh sb="11" eb="13">
      <t>シドウ</t>
    </rPh>
    <rPh sb="13" eb="14">
      <t>イ</t>
    </rPh>
    <rPh sb="14" eb="16">
      <t>センコウ</t>
    </rPh>
    <rPh sb="17" eb="18">
      <t>カン</t>
    </rPh>
    <rPh sb="20" eb="23">
      <t>チョウサヒョウ</t>
    </rPh>
    <rPh sb="25" eb="27">
      <t>コウシン</t>
    </rPh>
    <phoneticPr fontId="1"/>
  </si>
  <si>
    <t>日本脊髄外科学会　技術指導医選考に関する過去４年間の手術調査票【更新】</t>
    <rPh sb="9" eb="11">
      <t>ギジュツ</t>
    </rPh>
    <rPh sb="11" eb="13">
      <t>シドウ</t>
    </rPh>
    <rPh sb="20" eb="22">
      <t>カコ</t>
    </rPh>
    <rPh sb="23" eb="25">
      <t>ネンカン</t>
    </rPh>
    <rPh sb="26" eb="28">
      <t>シュジュツ</t>
    </rPh>
    <rPh sb="28" eb="31">
      <t>チョウサヒョウ</t>
    </rPh>
    <rPh sb="32" eb="34">
      <t>コウシン</t>
    </rPh>
    <phoneticPr fontId="1"/>
  </si>
  <si>
    <t>技術指導医選考に関する調査票【更新】</t>
    <rPh sb="0" eb="2">
      <t>ギジュツ</t>
    </rPh>
    <rPh sb="2" eb="5">
      <t>シドウイ</t>
    </rPh>
    <rPh sb="5" eb="7">
      <t>センコウ</t>
    </rPh>
    <rPh sb="8" eb="9">
      <t>カン</t>
    </rPh>
    <rPh sb="11" eb="14">
      <t>チョウサヒョウ</t>
    </rPh>
    <rPh sb="15" eb="17">
      <t>コウシン</t>
    </rPh>
    <phoneticPr fontId="28"/>
  </si>
  <si>
    <t>技術指導医選考に関する過去4年間の手術調査票【更新】</t>
    <rPh sb="0" eb="2">
      <t>ギジュツ</t>
    </rPh>
    <rPh sb="2" eb="5">
      <t>シドウイ</t>
    </rPh>
    <rPh sb="5" eb="7">
      <t>センコウ</t>
    </rPh>
    <rPh sb="8" eb="9">
      <t>カン</t>
    </rPh>
    <rPh sb="11" eb="13">
      <t>カコ</t>
    </rPh>
    <rPh sb="14" eb="16">
      <t>ネンカン</t>
    </rPh>
    <rPh sb="17" eb="19">
      <t>シュジュツ</t>
    </rPh>
    <rPh sb="19" eb="22">
      <t>チョウサヒョウ</t>
    </rPh>
    <rPh sb="23" eb="25">
      <t>コウシン</t>
    </rPh>
    <phoneticPr fontId="28"/>
  </si>
  <si>
    <t>２０２4年１月－１２月</t>
    <rPh sb="4" eb="5">
      <t>ネン</t>
    </rPh>
    <rPh sb="6" eb="7">
      <t>ガツ</t>
    </rPh>
    <rPh sb="10" eb="11">
      <t>ガツ</t>
    </rPh>
    <phoneticPr fontId="1"/>
  </si>
  <si>
    <t>２０２3年１月－１２月</t>
    <rPh sb="4" eb="5">
      <t>ネン</t>
    </rPh>
    <rPh sb="6" eb="7">
      <t>ガツ</t>
    </rPh>
    <rPh sb="10" eb="11">
      <t>ガツ</t>
    </rPh>
    <phoneticPr fontId="1"/>
  </si>
  <si>
    <t>２０２2年１月－１２月</t>
    <rPh sb="4" eb="5">
      <t>ネン</t>
    </rPh>
    <rPh sb="6" eb="7">
      <t>ガツ</t>
    </rPh>
    <rPh sb="10" eb="11">
      <t>ガツ</t>
    </rPh>
    <phoneticPr fontId="1"/>
  </si>
  <si>
    <t>２０２1年１月－１２月</t>
    <rPh sb="4" eb="5">
      <t>ネン</t>
    </rPh>
    <rPh sb="6" eb="7">
      <t>ガツ</t>
    </rPh>
    <rPh sb="10" eb="11">
      <t>ガツ</t>
    </rPh>
    <phoneticPr fontId="1"/>
  </si>
  <si>
    <r>
      <t>※</t>
    </r>
    <r>
      <rPr>
        <sz val="10.5"/>
        <color theme="1"/>
        <rFont val="HGPｺﾞｼｯｸM"/>
        <family val="3"/>
        <charset val="128"/>
      </rPr>
      <t>この基準は2025年度の選考基準であり、基準については見直し等で変更する場合があります</t>
    </r>
    <phoneticPr fontId="1"/>
  </si>
  <si>
    <r>
      <rPr>
        <sz val="11"/>
        <rFont val="HGPｺﾞｼｯｸM"/>
        <family val="3"/>
        <charset val="128"/>
      </rPr>
      <t>２０２１－２０２４年</t>
    </r>
    <r>
      <rPr>
        <sz val="11"/>
        <color theme="1"/>
        <rFont val="HGPｺﾞｼｯｸM"/>
        <family val="3"/>
        <charset val="128"/>
      </rPr>
      <t>：</t>
    </r>
    <r>
      <rPr>
        <b/>
        <u/>
        <sz val="11"/>
        <rFont val="HGPｺﾞｼｯｸM"/>
        <family val="3"/>
        <charset val="128"/>
      </rPr>
      <t>脊髄外科</t>
    </r>
    <r>
      <rPr>
        <b/>
        <u/>
        <sz val="11"/>
        <color theme="1"/>
        <rFont val="HGPｺﾞｼｯｸM"/>
        <family val="3"/>
        <charset val="128"/>
      </rPr>
      <t>に関する</t>
    </r>
    <r>
      <rPr>
        <sz val="11"/>
        <color theme="1"/>
        <rFont val="HGPｺﾞｼｯｸM"/>
        <family val="3"/>
        <charset val="128"/>
      </rPr>
      <t xml:space="preserve">発表回数を記載してください。
</t>
    </r>
    <r>
      <rPr>
        <sz val="11"/>
        <color rgb="FFFF0000"/>
        <rFont val="HGPｺﾞｼｯｸM"/>
        <family val="3"/>
        <charset val="128"/>
      </rPr>
      <t xml:space="preserve">※更新申請ついては筆頭演者以外も記載ください。
</t>
    </r>
    <r>
      <rPr>
        <sz val="11"/>
        <rFont val="HGPｺﾞｼｯｸM"/>
        <family val="3"/>
        <charset val="128"/>
      </rPr>
      <t>発表年度・学会名・演題名・発表区分・演者（全員）を一覧にして、</t>
    </r>
    <r>
      <rPr>
        <b/>
        <u/>
        <sz val="11"/>
        <rFont val="HGPｺﾞｼｯｸM"/>
        <family val="3"/>
        <charset val="128"/>
      </rPr>
      <t>調査票の後に添付してください。</t>
    </r>
    <rPh sb="9" eb="10">
      <t>ネン</t>
    </rPh>
    <rPh sb="11" eb="13">
      <t>セキズイ</t>
    </rPh>
    <rPh sb="13" eb="15">
      <t>ゲカ</t>
    </rPh>
    <rPh sb="16" eb="17">
      <t>カン</t>
    </rPh>
    <rPh sb="19" eb="21">
      <t>ハッピョウ</t>
    </rPh>
    <rPh sb="21" eb="23">
      <t>カイスウ</t>
    </rPh>
    <rPh sb="24" eb="26">
      <t>キサイ</t>
    </rPh>
    <rPh sb="35" eb="37">
      <t>コウシン</t>
    </rPh>
    <rPh sb="37" eb="39">
      <t>シンセイ</t>
    </rPh>
    <rPh sb="47" eb="49">
      <t>イガイ</t>
    </rPh>
    <rPh sb="50" eb="52">
      <t>キサイ</t>
    </rPh>
    <rPh sb="58" eb="60">
      <t>ハッピョウ</t>
    </rPh>
    <rPh sb="60" eb="62">
      <t>ネンド</t>
    </rPh>
    <rPh sb="63" eb="65">
      <t>ガッカイ</t>
    </rPh>
    <rPh sb="65" eb="66">
      <t>メイ</t>
    </rPh>
    <rPh sb="67" eb="70">
      <t>エンダイメイ</t>
    </rPh>
    <rPh sb="71" eb="73">
      <t>ハッピョウ</t>
    </rPh>
    <rPh sb="73" eb="75">
      <t>クブン</t>
    </rPh>
    <rPh sb="76" eb="78">
      <t>エンジャ</t>
    </rPh>
    <rPh sb="79" eb="81">
      <t>ゼンイン</t>
    </rPh>
    <rPh sb="83" eb="85">
      <t>イチラン</t>
    </rPh>
    <rPh sb="89" eb="92">
      <t>チョウサヒョウ</t>
    </rPh>
    <rPh sb="93" eb="94">
      <t>アト</t>
    </rPh>
    <rPh sb="95" eb="97">
      <t>テンプ</t>
    </rPh>
    <phoneticPr fontId="1"/>
  </si>
  <si>
    <r>
      <t>2015年以降の過去１０年間の</t>
    </r>
    <r>
      <rPr>
        <b/>
        <u/>
        <sz val="11"/>
        <color theme="1"/>
        <rFont val="HGPｺﾞｼｯｸM"/>
        <family val="3"/>
        <charset val="128"/>
      </rPr>
      <t>脊髄外科に関する</t>
    </r>
    <r>
      <rPr>
        <sz val="11"/>
        <color theme="1"/>
        <rFont val="HGPｺﾞｼｯｸM"/>
        <family val="3"/>
        <charset val="128"/>
      </rPr>
      <t>論文数を記載してください。</t>
    </r>
    <r>
      <rPr>
        <sz val="11"/>
        <color rgb="FFFF0000"/>
        <rFont val="HGPｺﾞｼｯｸM"/>
        <family val="3"/>
        <charset val="128"/>
      </rPr>
      <t>※共著を含む。
注意：</t>
    </r>
    <r>
      <rPr>
        <sz val="11"/>
        <rFont val="HGPｺﾞｼｯｸM"/>
        <family val="3"/>
        <charset val="128"/>
      </rPr>
      <t>班会議の報告書・学会のプロシーディング・ビデオジャーナル・院内誌等は含めないでください。　　　　　　　　　　　　　　　　　　　　　　　　　　　　　　　　　　　　　　　　　　　</t>
    </r>
    <r>
      <rPr>
        <sz val="9"/>
        <rFont val="HGPｺﾞｼｯｸM"/>
        <family val="3"/>
        <charset val="128"/>
      </rPr>
      <t>（但し「脊椎脊髄ジャーナル」「脳神経外科」「脳神経外科ジャーナル」は筆頭著者のみ対象とします）</t>
    </r>
    <r>
      <rPr>
        <sz val="11"/>
        <rFont val="HGPｺﾞｼｯｸM"/>
        <family val="3"/>
        <charset val="128"/>
      </rPr>
      <t xml:space="preserve">
著者名（全員）・論文名・雑誌名・巻号・ページ・年度を一覧にして調査票の後に添付してください。</t>
    </r>
    <rPh sb="4" eb="7">
      <t>ネンイコウ</t>
    </rPh>
    <rPh sb="8" eb="10">
      <t>カコ</t>
    </rPh>
    <rPh sb="12" eb="13">
      <t>ネン</t>
    </rPh>
    <rPh sb="13" eb="14">
      <t>カン</t>
    </rPh>
    <rPh sb="15" eb="17">
      <t>セキズイ</t>
    </rPh>
    <rPh sb="17" eb="19">
      <t>ゲカ</t>
    </rPh>
    <rPh sb="20" eb="21">
      <t>カン</t>
    </rPh>
    <rPh sb="23" eb="25">
      <t>ロンブン</t>
    </rPh>
    <rPh sb="27" eb="29">
      <t>キサイ</t>
    </rPh>
    <rPh sb="37" eb="39">
      <t>キョウチョ</t>
    </rPh>
    <rPh sb="40" eb="41">
      <t>フク</t>
    </rPh>
    <rPh sb="44" eb="46">
      <t>チュウイ</t>
    </rPh>
    <rPh sb="47" eb="48">
      <t>ハン</t>
    </rPh>
    <rPh sb="48" eb="50">
      <t>カイギ</t>
    </rPh>
    <rPh sb="51" eb="54">
      <t>ホウコクショ</t>
    </rPh>
    <rPh sb="55" eb="57">
      <t>ガッカイ</t>
    </rPh>
    <rPh sb="76" eb="79">
      <t>インナイシ</t>
    </rPh>
    <rPh sb="79" eb="80">
      <t>トウ</t>
    </rPh>
    <rPh sb="81" eb="82">
      <t>フク</t>
    </rPh>
    <rPh sb="135" eb="136">
      <t>タダ</t>
    </rPh>
    <rPh sb="138" eb="140">
      <t>セキツイ</t>
    </rPh>
    <rPh sb="140" eb="142">
      <t>セキズイ</t>
    </rPh>
    <rPh sb="149" eb="152">
      <t>ノウシンケイ</t>
    </rPh>
    <rPh sb="152" eb="154">
      <t>ゲカ</t>
    </rPh>
    <rPh sb="156" eb="159">
      <t>ノウシンケイ</t>
    </rPh>
    <rPh sb="159" eb="161">
      <t>ゲカ</t>
    </rPh>
    <rPh sb="168" eb="170">
      <t>ヒットウ</t>
    </rPh>
    <rPh sb="170" eb="172">
      <t>チョシャ</t>
    </rPh>
    <rPh sb="174" eb="176">
      <t>タイショウ</t>
    </rPh>
    <rPh sb="182" eb="185">
      <t>チョシャメイ</t>
    </rPh>
    <rPh sb="186" eb="188">
      <t>ゼンイン</t>
    </rPh>
    <rPh sb="190" eb="192">
      <t>ロンブン</t>
    </rPh>
    <rPh sb="192" eb="193">
      <t>メイ</t>
    </rPh>
    <rPh sb="194" eb="196">
      <t>ザッシ</t>
    </rPh>
    <rPh sb="196" eb="197">
      <t>メイ</t>
    </rPh>
    <rPh sb="198" eb="200">
      <t>カンゴウ</t>
    </rPh>
    <rPh sb="205" eb="207">
      <t>ネンド</t>
    </rPh>
    <rPh sb="208" eb="210">
      <t>イチラン</t>
    </rPh>
    <rPh sb="213" eb="216">
      <t>チョウサヒョウ</t>
    </rPh>
    <rPh sb="217" eb="218">
      <t>アト</t>
    </rPh>
    <rPh sb="219" eb="221">
      <t>テンプ</t>
    </rPh>
    <phoneticPr fontId="1"/>
  </si>
  <si>
    <t>先生の施設（先生が脊髄・脊椎の手術を行っているサテライト病院を含む）での脊髄・脊椎疾患を
含めて過去４年間の手術件数は何件ですか。（２０２１年１月－２０２４年１２月）</t>
    <rPh sb="0" eb="2">
      <t>センセイ</t>
    </rPh>
    <rPh sb="3" eb="5">
      <t>シセツ</t>
    </rPh>
    <rPh sb="6" eb="8">
      <t>センセイ</t>
    </rPh>
    <rPh sb="9" eb="11">
      <t>セキズイ</t>
    </rPh>
    <rPh sb="12" eb="14">
      <t>セキツイ</t>
    </rPh>
    <rPh sb="15" eb="17">
      <t>シュジュツ</t>
    </rPh>
    <rPh sb="18" eb="19">
      <t>オコナ</t>
    </rPh>
    <rPh sb="28" eb="30">
      <t>ビョウイン</t>
    </rPh>
    <rPh sb="31" eb="32">
      <t>フク</t>
    </rPh>
    <rPh sb="36" eb="38">
      <t>セキズイ</t>
    </rPh>
    <rPh sb="39" eb="41">
      <t>セキツイ</t>
    </rPh>
    <rPh sb="41" eb="43">
      <t>シッカン</t>
    </rPh>
    <rPh sb="45" eb="46">
      <t>フク</t>
    </rPh>
    <phoneticPr fontId="1"/>
  </si>
  <si>
    <t>過去4年（2021年～2024年）
特別講演・シンポジウムで発表したか、一般・ポスターで発表したかによりポイントが異なる</t>
    <rPh sb="0" eb="2">
      <t>カコ</t>
    </rPh>
    <rPh sb="3" eb="4">
      <t>ネン</t>
    </rPh>
    <rPh sb="9" eb="10">
      <t>ネン</t>
    </rPh>
    <rPh sb="15" eb="16">
      <t>ネン</t>
    </rPh>
    <rPh sb="18" eb="20">
      <t>トクベツ</t>
    </rPh>
    <rPh sb="20" eb="22">
      <t>コウエン</t>
    </rPh>
    <rPh sb="30" eb="32">
      <t>ハッピョウ</t>
    </rPh>
    <rPh sb="36" eb="38">
      <t>イッパン</t>
    </rPh>
    <rPh sb="44" eb="46">
      <t>ハッピョウ</t>
    </rPh>
    <rPh sb="57" eb="58">
      <t>コト</t>
    </rPh>
    <phoneticPr fontId="28"/>
  </si>
  <si>
    <t>過去10年（2015年～2024年）
First Author からThird Authorまで、およびLast Authorとする（ただし、「脊椎脊髄ジャーナル」「脳神経外科」「脳神経外科ジャーナル」は筆頭のみ）</t>
    <rPh sb="0" eb="2">
      <t>カコ</t>
    </rPh>
    <rPh sb="4" eb="5">
      <t>ネン</t>
    </rPh>
    <rPh sb="10" eb="11">
      <t>ネン</t>
    </rPh>
    <rPh sb="16" eb="17">
      <t>ネン</t>
    </rPh>
    <rPh sb="72" eb="74">
      <t>セキツイ</t>
    </rPh>
    <rPh sb="74" eb="76">
      <t>セキズイ</t>
    </rPh>
    <rPh sb="83" eb="86">
      <t>ノウシンケイ</t>
    </rPh>
    <rPh sb="86" eb="88">
      <t>ゲカ</t>
    </rPh>
    <rPh sb="90" eb="93">
      <t>ノウシンケイ</t>
    </rPh>
    <rPh sb="93" eb="95">
      <t>ゲカ</t>
    </rPh>
    <rPh sb="102" eb="104">
      <t>ヒットウ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</si>
</sst>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 ;[Red]\-0\ 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theme="1"/>
      <name val="Calibri"/>
      <family val="3"/>
    </font>
    <font>
      <sz val="12"/>
      <color theme="1"/>
      <name val="Calibri"/>
      <family val="3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  <font>
      <sz val="10.5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0.5"/>
      <name val="HGPｺﾞｼｯｸM"/>
      <family val="3"/>
      <charset val="128"/>
    </font>
    <font>
      <vertAlign val="superscript"/>
      <sz val="10.5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1"/>
      <color rgb="FF000000"/>
      <name val="HGPｺﾞｼｯｸM"/>
      <family val="3"/>
      <charset val="128"/>
    </font>
    <font>
      <sz val="6"/>
      <name val="ＭＳ Ｐゴシック"/>
      <family val="2"/>
      <charset val="128"/>
    </font>
    <font>
      <b/>
      <sz val="14"/>
      <color rgb="FF000000"/>
      <name val="游ゴシック"/>
      <family val="3"/>
      <charset val="128"/>
    </font>
    <font>
      <sz val="6"/>
      <name val="游ゴシック"/>
      <family val="2"/>
      <charset val="128"/>
    </font>
    <font>
      <b/>
      <sz val="11"/>
      <color rgb="FF000000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 shrinkToFit="1"/>
      <protection locked="0"/>
    </xf>
    <xf numFmtId="0" fontId="3" fillId="0" borderId="12" xfId="0" applyFon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9" fillId="7" borderId="20" xfId="0" applyFont="1" applyFill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0" fillId="0" borderId="2" xfId="0" applyFont="1" applyBorder="1">
      <alignment vertical="center"/>
    </xf>
    <xf numFmtId="0" fontId="30" fillId="0" borderId="21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2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9" fillId="7" borderId="1" xfId="0" applyFont="1" applyFill="1" applyBorder="1">
      <alignment vertical="center"/>
    </xf>
    <xf numFmtId="0" fontId="29" fillId="7" borderId="2" xfId="0" applyFont="1" applyFill="1" applyBorder="1">
      <alignment vertical="center"/>
    </xf>
    <xf numFmtId="0" fontId="29" fillId="7" borderId="6" xfId="0" applyFont="1" applyFill="1" applyBorder="1">
      <alignment vertical="center"/>
    </xf>
    <xf numFmtId="0" fontId="29" fillId="7" borderId="1" xfId="0" applyFont="1" applyFill="1" applyBorder="1" applyAlignment="1">
      <alignment vertical="center" wrapText="1"/>
    </xf>
    <xf numFmtId="0" fontId="30" fillId="0" borderId="1" xfId="0" applyFont="1" applyBorder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27" xfId="0" applyFont="1" applyBorder="1">
      <alignment vertical="center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>
      <alignment vertical="top"/>
    </xf>
    <xf numFmtId="0" fontId="30" fillId="0" borderId="1" xfId="0" applyFont="1" applyBorder="1" applyAlignment="1">
      <alignment horizontal="right" vertical="top"/>
    </xf>
    <xf numFmtId="0" fontId="31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30" fillId="0" borderId="6" xfId="0" applyFont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2" fillId="6" borderId="0" xfId="0" applyFont="1" applyFill="1">
      <alignment vertical="center"/>
    </xf>
    <xf numFmtId="0" fontId="8" fillId="2" borderId="12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8" fillId="0" borderId="13" xfId="0" applyFont="1" applyBorder="1" applyAlignment="1">
      <alignment vertical="center" wrapText="1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30" fillId="0" borderId="30" xfId="0" applyFont="1" applyBorder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3" xfId="0" applyFont="1" applyBorder="1" applyProtection="1">
      <alignment vertical="center"/>
      <protection locked="0"/>
    </xf>
    <xf numFmtId="0" fontId="25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4" borderId="0" xfId="0" applyFont="1" applyFill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5" borderId="2" xfId="0" applyFont="1" applyFill="1" applyBorder="1" applyAlignment="1" applyProtection="1">
      <alignment horizontal="left" vertical="top" wrapText="1"/>
      <protection locked="0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3" borderId="9" xfId="0" applyFont="1" applyFill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4" borderId="2" xfId="0" applyNumberFormat="1" applyFont="1" applyFill="1" applyBorder="1" applyAlignment="1" applyProtection="1">
      <alignment horizontal="center" vertical="center"/>
      <protection locked="0"/>
    </xf>
    <xf numFmtId="176" fontId="2" fillId="4" borderId="3" xfId="0" applyNumberFormat="1" applyFont="1" applyFill="1" applyBorder="1" applyAlignment="1" applyProtection="1">
      <alignment horizontal="center" vertical="center"/>
      <protection locked="0"/>
    </xf>
    <xf numFmtId="176" fontId="2" fillId="4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76" fontId="25" fillId="8" borderId="2" xfId="0" applyNumberFormat="1" applyFont="1" applyFill="1" applyBorder="1" applyAlignment="1" applyProtection="1">
      <alignment horizontal="center" vertical="center"/>
      <protection locked="0"/>
    </xf>
    <xf numFmtId="176" fontId="25" fillId="8" borderId="3" xfId="0" applyNumberFormat="1" applyFont="1" applyFill="1" applyBorder="1" applyAlignment="1" applyProtection="1">
      <alignment horizontal="center" vertical="center"/>
      <protection locked="0"/>
    </xf>
    <xf numFmtId="176" fontId="25" fillId="8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76" fontId="12" fillId="0" borderId="2" xfId="0" applyNumberFormat="1" applyFont="1" applyBorder="1" applyAlignment="1" applyProtection="1">
      <alignment horizontal="center" vertical="center"/>
      <protection locked="0"/>
    </xf>
    <xf numFmtId="176" fontId="12" fillId="0" borderId="3" xfId="0" applyNumberFormat="1" applyFont="1" applyBorder="1" applyAlignment="1" applyProtection="1">
      <alignment horizontal="center" vertical="center"/>
      <protection locked="0"/>
    </xf>
    <xf numFmtId="176" fontId="12" fillId="0" borderId="6" xfId="0" applyNumberFormat="1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0" fontId="3" fillId="3" borderId="6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77" fontId="3" fillId="0" borderId="18" xfId="0" applyNumberFormat="1" applyFont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1" fillId="2" borderId="3" xfId="0" applyFont="1" applyFill="1" applyBorder="1" applyAlignment="1" applyProtection="1">
      <alignment horizontal="center" vertical="center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right" vertical="top"/>
    </xf>
    <xf numFmtId="0" fontId="30" fillId="0" borderId="29" xfId="0" applyFont="1" applyBorder="1" applyAlignment="1">
      <alignment horizontal="right" vertical="top"/>
    </xf>
    <xf numFmtId="0" fontId="30" fillId="0" borderId="7" xfId="0" applyFont="1" applyBorder="1" applyAlignment="1">
      <alignment horizontal="right" vertical="top"/>
    </xf>
  </cellXfs>
  <cellStyles count="2">
    <cellStyle name="標準" xfId="0" builtinId="0"/>
    <cellStyle name="標準 2" xfId="1" xr:uid="{00000000-0005-0000-0000-000001000000}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41</xdr:row>
      <xdr:rowOff>10584</xdr:rowOff>
    </xdr:from>
    <xdr:to>
      <xdr:col>12</xdr:col>
      <xdr:colOff>370417</xdr:colOff>
      <xdr:row>41</xdr:row>
      <xdr:rowOff>296334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1D9235A-2BDC-44B8-AB35-1A3F64349DA2}"/>
            </a:ext>
          </a:extLst>
        </xdr:cNvPr>
        <xdr:cNvCxnSpPr/>
      </xdr:nvCxnSpPr>
      <xdr:spPr>
        <a:xfrm flipV="1">
          <a:off x="3857625" y="12669309"/>
          <a:ext cx="1656292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A6DC3-2676-4D89-8EE5-67E2B7AC48C2}">
  <sheetPr>
    <tabColor rgb="FFFF0000"/>
    <pageSetUpPr fitToPage="1"/>
  </sheetPr>
  <dimension ref="A1:H50"/>
  <sheetViews>
    <sheetView tabSelected="1" view="pageBreakPreview" zoomScaleNormal="100" zoomScaleSheetLayoutView="100" workbookViewId="0">
      <selection sqref="A1:G1"/>
    </sheetView>
  </sheetViews>
  <sheetFormatPr defaultColWidth="8.875" defaultRowHeight="13.5" x14ac:dyDescent="0.15"/>
  <cols>
    <col min="1" max="1" width="5.125" customWidth="1"/>
    <col min="2" max="2" width="3.625" style="8" customWidth="1"/>
    <col min="3" max="3" width="10.625" customWidth="1"/>
    <col min="4" max="7" width="16.625" customWidth="1"/>
  </cols>
  <sheetData>
    <row r="1" spans="1:7" ht="24.95" customHeight="1" x14ac:dyDescent="0.15">
      <c r="A1" s="88" t="s">
        <v>209</v>
      </c>
      <c r="B1" s="88"/>
      <c r="C1" s="88"/>
      <c r="D1" s="88"/>
      <c r="E1" s="88"/>
      <c r="F1" s="88"/>
      <c r="G1" s="88"/>
    </row>
    <row r="3" spans="1:7" ht="17.25" x14ac:dyDescent="0.15">
      <c r="A3" s="83" t="s">
        <v>54</v>
      </c>
      <c r="B3" s="83"/>
      <c r="C3" s="83"/>
      <c r="D3" s="83"/>
      <c r="E3" s="83"/>
      <c r="F3" s="83"/>
      <c r="G3" s="83"/>
    </row>
    <row r="4" spans="1:7" ht="17.25" x14ac:dyDescent="0.15">
      <c r="A4" s="4" t="s">
        <v>55</v>
      </c>
      <c r="B4" s="5"/>
    </row>
    <row r="5" spans="1:7" ht="14.25" x14ac:dyDescent="0.15">
      <c r="A5" s="6">
        <v>1</v>
      </c>
      <c r="B5" s="7"/>
      <c r="C5" s="6" t="s">
        <v>56</v>
      </c>
    </row>
    <row r="6" spans="1:7" ht="14.25" x14ac:dyDescent="0.15">
      <c r="A6" s="6">
        <v>2</v>
      </c>
      <c r="B6" s="7"/>
      <c r="C6" s="6" t="s">
        <v>57</v>
      </c>
    </row>
    <row r="7" spans="1:7" ht="14.25" x14ac:dyDescent="0.15">
      <c r="B7" s="8" t="s">
        <v>58</v>
      </c>
      <c r="C7" s="6" t="s">
        <v>59</v>
      </c>
    </row>
    <row r="8" spans="1:7" ht="14.25" x14ac:dyDescent="0.15">
      <c r="A8" s="6">
        <v>3</v>
      </c>
      <c r="B8" s="7"/>
      <c r="C8" s="6" t="s">
        <v>60</v>
      </c>
    </row>
    <row r="9" spans="1:7" ht="14.25" x14ac:dyDescent="0.15">
      <c r="B9" s="8" t="s">
        <v>58</v>
      </c>
      <c r="C9" s="6" t="s">
        <v>61</v>
      </c>
    </row>
    <row r="10" spans="1:7" ht="14.25" x14ac:dyDescent="0.15">
      <c r="B10" s="8" t="s">
        <v>62</v>
      </c>
      <c r="C10" s="6" t="s">
        <v>63</v>
      </c>
    </row>
    <row r="11" spans="1:7" ht="14.25" x14ac:dyDescent="0.15">
      <c r="B11" s="8" t="s">
        <v>64</v>
      </c>
      <c r="C11" s="6" t="s">
        <v>65</v>
      </c>
    </row>
    <row r="12" spans="1:7" ht="14.25" x14ac:dyDescent="0.15">
      <c r="A12" s="6">
        <v>4</v>
      </c>
      <c r="B12" s="7"/>
      <c r="C12" s="6" t="s">
        <v>66</v>
      </c>
    </row>
    <row r="13" spans="1:7" ht="14.25" x14ac:dyDescent="0.15">
      <c r="A13" s="6"/>
      <c r="B13" s="8" t="s">
        <v>58</v>
      </c>
      <c r="C13" s="6" t="s">
        <v>67</v>
      </c>
    </row>
    <row r="14" spans="1:7" ht="14.25" x14ac:dyDescent="0.15">
      <c r="A14" s="6"/>
      <c r="B14" s="8" t="s">
        <v>62</v>
      </c>
      <c r="C14" s="6" t="s">
        <v>68</v>
      </c>
    </row>
    <row r="15" spans="1:7" ht="14.25" x14ac:dyDescent="0.15">
      <c r="A15" s="6"/>
      <c r="B15" s="8" t="s">
        <v>64</v>
      </c>
      <c r="C15" s="6" t="s">
        <v>69</v>
      </c>
    </row>
    <row r="17" spans="1:7" ht="14.25" x14ac:dyDescent="0.15">
      <c r="A17" s="6" t="s">
        <v>70</v>
      </c>
    </row>
    <row r="20" spans="1:7" ht="33" customHeight="1" x14ac:dyDescent="0.15">
      <c r="A20" s="89" t="s">
        <v>71</v>
      </c>
      <c r="B20" s="89"/>
      <c r="C20" s="89"/>
      <c r="D20" s="89"/>
      <c r="E20" s="89"/>
      <c r="F20" s="89"/>
      <c r="G20" s="89"/>
    </row>
    <row r="21" spans="1:7" ht="17.25" x14ac:dyDescent="0.15">
      <c r="A21" s="9"/>
      <c r="B21" s="9"/>
      <c r="C21" s="9"/>
      <c r="D21" s="9"/>
      <c r="E21" s="9"/>
      <c r="F21" s="9"/>
      <c r="G21" s="9"/>
    </row>
    <row r="22" spans="1:7" ht="17.25" x14ac:dyDescent="0.15">
      <c r="A22" s="4" t="s">
        <v>72</v>
      </c>
    </row>
    <row r="23" spans="1:7" ht="14.25" x14ac:dyDescent="0.15">
      <c r="A23" s="58" t="s">
        <v>185</v>
      </c>
    </row>
    <row r="24" spans="1:7" ht="15.75" x14ac:dyDescent="0.15">
      <c r="A24" s="11" t="s">
        <v>73</v>
      </c>
    </row>
    <row r="25" spans="1:7" x14ac:dyDescent="0.15">
      <c r="A25" s="12" t="s">
        <v>74</v>
      </c>
    </row>
    <row r="27" spans="1:7" ht="17.25" x14ac:dyDescent="0.15">
      <c r="A27" s="4" t="s">
        <v>75</v>
      </c>
      <c r="B27"/>
    </row>
    <row r="28" spans="1:7" ht="14.25" x14ac:dyDescent="0.15">
      <c r="A28" s="11" t="s">
        <v>76</v>
      </c>
      <c r="B28"/>
    </row>
    <row r="29" spans="1:7" ht="31.5" customHeight="1" x14ac:dyDescent="0.15">
      <c r="A29" s="90"/>
      <c r="B29" s="91"/>
      <c r="C29" s="92"/>
      <c r="D29" s="13" t="s">
        <v>77</v>
      </c>
      <c r="E29" s="14" t="s">
        <v>78</v>
      </c>
    </row>
    <row r="30" spans="1:7" ht="48.75" customHeight="1" x14ac:dyDescent="0.15">
      <c r="A30" s="93" t="s">
        <v>179</v>
      </c>
      <c r="B30" s="94"/>
      <c r="C30" s="94"/>
      <c r="D30" s="59">
        <v>10</v>
      </c>
      <c r="E30" s="13">
        <v>5</v>
      </c>
    </row>
    <row r="31" spans="1:7" ht="27.95" customHeight="1" x14ac:dyDescent="0.15">
      <c r="A31" s="81" t="s">
        <v>79</v>
      </c>
      <c r="B31" s="81"/>
      <c r="C31" s="81"/>
      <c r="D31" s="13">
        <v>5</v>
      </c>
      <c r="E31" s="13">
        <v>3</v>
      </c>
    </row>
    <row r="32" spans="1:7" ht="27.95" customHeight="1" x14ac:dyDescent="0.15">
      <c r="A32" s="81" t="s">
        <v>80</v>
      </c>
      <c r="B32" s="81"/>
      <c r="C32" s="81"/>
      <c r="D32" s="13">
        <v>10</v>
      </c>
      <c r="E32" s="13">
        <v>5</v>
      </c>
    </row>
    <row r="33" spans="1:8" x14ac:dyDescent="0.15">
      <c r="A33" s="82" t="s">
        <v>180</v>
      </c>
      <c r="B33" s="82"/>
      <c r="C33" s="82"/>
      <c r="D33" s="82"/>
      <c r="E33" s="82"/>
      <c r="F33" s="82"/>
      <c r="G33" s="82"/>
      <c r="H33" s="16"/>
    </row>
    <row r="34" spans="1:8" x14ac:dyDescent="0.15">
      <c r="A34" s="86"/>
      <c r="B34" s="86"/>
      <c r="C34" s="86"/>
      <c r="D34" s="86"/>
      <c r="E34" s="86"/>
      <c r="F34" s="86"/>
      <c r="G34" s="86"/>
      <c r="H34" s="16"/>
    </row>
    <row r="35" spans="1:8" x14ac:dyDescent="0.15">
      <c r="A35" s="87" t="s">
        <v>81</v>
      </c>
      <c r="B35" s="87"/>
      <c r="C35" s="87"/>
      <c r="D35" s="87"/>
      <c r="E35" s="87"/>
      <c r="F35" s="87"/>
      <c r="G35" s="87"/>
      <c r="H35" s="16"/>
    </row>
    <row r="36" spans="1:8" x14ac:dyDescent="0.15">
      <c r="A36" s="16"/>
      <c r="B36"/>
    </row>
    <row r="37" spans="1:8" ht="14.25" x14ac:dyDescent="0.15">
      <c r="A37" s="6" t="s">
        <v>82</v>
      </c>
    </row>
    <row r="38" spans="1:8" ht="60" customHeight="1" x14ac:dyDescent="0.15">
      <c r="A38" s="80"/>
      <c r="B38" s="80"/>
      <c r="C38" s="80"/>
      <c r="D38" s="13" t="s">
        <v>23</v>
      </c>
      <c r="E38" s="14" t="s">
        <v>83</v>
      </c>
      <c r="F38" s="13" t="s">
        <v>84</v>
      </c>
      <c r="G38" s="14" t="s">
        <v>85</v>
      </c>
    </row>
    <row r="39" spans="1:8" x14ac:dyDescent="0.15">
      <c r="A39" s="81" t="s">
        <v>86</v>
      </c>
      <c r="B39" s="81"/>
      <c r="C39" s="81"/>
      <c r="D39" s="15">
        <v>10</v>
      </c>
      <c r="E39" s="15">
        <v>6</v>
      </c>
      <c r="F39" s="15">
        <v>4</v>
      </c>
      <c r="G39" s="15">
        <v>4</v>
      </c>
    </row>
    <row r="40" spans="1:8" x14ac:dyDescent="0.15">
      <c r="A40" s="81" t="s">
        <v>87</v>
      </c>
      <c r="B40" s="81"/>
      <c r="C40" s="81"/>
      <c r="D40" s="15">
        <v>5</v>
      </c>
      <c r="E40" s="15">
        <v>3</v>
      </c>
      <c r="F40" s="15">
        <v>2</v>
      </c>
      <c r="G40" s="15">
        <v>2</v>
      </c>
    </row>
    <row r="42" spans="1:8" ht="75" customHeight="1" x14ac:dyDescent="0.15">
      <c r="A42" s="84" t="s">
        <v>88</v>
      </c>
      <c r="B42" s="84"/>
      <c r="C42" s="84"/>
      <c r="D42" s="84"/>
      <c r="E42" s="84"/>
      <c r="F42" s="84"/>
      <c r="G42" s="84"/>
    </row>
    <row r="43" spans="1:8" x14ac:dyDescent="0.15">
      <c r="A43" s="17" t="s">
        <v>89</v>
      </c>
      <c r="B43" s="18"/>
    </row>
    <row r="44" spans="1:8" ht="25.5" customHeight="1" x14ac:dyDescent="0.15">
      <c r="A44" s="85" t="s">
        <v>125</v>
      </c>
      <c r="B44" s="85"/>
      <c r="C44" s="85"/>
      <c r="D44" s="85"/>
      <c r="E44" s="85"/>
      <c r="F44" s="85"/>
      <c r="G44" s="85"/>
    </row>
    <row r="45" spans="1:8" x14ac:dyDescent="0.15">
      <c r="A45" s="17" t="s">
        <v>90</v>
      </c>
    </row>
    <row r="46" spans="1:8" ht="25.5" customHeight="1" x14ac:dyDescent="0.15">
      <c r="A46" s="82" t="s">
        <v>181</v>
      </c>
      <c r="B46" s="82"/>
      <c r="C46" s="82"/>
      <c r="D46" s="82"/>
      <c r="E46" s="82"/>
      <c r="F46" s="82"/>
      <c r="G46" s="82"/>
    </row>
    <row r="47" spans="1:8" x14ac:dyDescent="0.15">
      <c r="A47" s="17"/>
    </row>
    <row r="48" spans="1:8" ht="17.25" x14ac:dyDescent="0.15">
      <c r="A48" s="83" t="s">
        <v>126</v>
      </c>
      <c r="B48" s="83"/>
      <c r="C48" s="83"/>
      <c r="D48" s="83"/>
      <c r="E48" s="83"/>
      <c r="F48" s="83"/>
      <c r="G48" s="83"/>
    </row>
    <row r="49" spans="1:7" ht="17.25" x14ac:dyDescent="0.15">
      <c r="A49" s="9"/>
      <c r="B49" s="9"/>
      <c r="C49" s="9"/>
      <c r="D49" s="9"/>
      <c r="E49" s="9"/>
      <c r="F49" s="9"/>
      <c r="G49" s="9"/>
    </row>
    <row r="50" spans="1:7" ht="14.25" x14ac:dyDescent="0.15">
      <c r="A50" s="10" t="s">
        <v>218</v>
      </c>
    </row>
  </sheetData>
  <mergeCells count="17">
    <mergeCell ref="A1:G1"/>
    <mergeCell ref="A3:G3"/>
    <mergeCell ref="A20:G20"/>
    <mergeCell ref="A29:C29"/>
    <mergeCell ref="A30:C30"/>
    <mergeCell ref="A38:C38"/>
    <mergeCell ref="A39:C39"/>
    <mergeCell ref="A46:G46"/>
    <mergeCell ref="A48:G48"/>
    <mergeCell ref="A31:C31"/>
    <mergeCell ref="A40:C40"/>
    <mergeCell ref="A42:G42"/>
    <mergeCell ref="A44:G44"/>
    <mergeCell ref="A32:C32"/>
    <mergeCell ref="A33:G33"/>
    <mergeCell ref="A34:G34"/>
    <mergeCell ref="A35:G35"/>
  </mergeCells>
  <phoneticPr fontId="1"/>
  <pageMargins left="1.1811023622047245" right="1.1811023622047245" top="0.74803149606299213" bottom="0.74803149606299213" header="0.31496062992125984" footer="0.31496062992125984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G65"/>
  <sheetViews>
    <sheetView view="pageBreakPreview" topLeftCell="A39" zoomScale="85" zoomScaleNormal="80" zoomScaleSheetLayoutView="85" workbookViewId="0">
      <selection activeCell="A67" sqref="A67"/>
    </sheetView>
  </sheetViews>
  <sheetFormatPr defaultColWidth="9" defaultRowHeight="20.100000000000001" customHeight="1" x14ac:dyDescent="0.15"/>
  <cols>
    <col min="1" max="31" width="5.625" style="1" customWidth="1"/>
    <col min="32" max="16384" width="9" style="1"/>
  </cols>
  <sheetData>
    <row r="1" spans="1:16" ht="24.95" customHeight="1" x14ac:dyDescent="0.15">
      <c r="A1" s="164" t="s">
        <v>210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16" ht="21.95" customHeight="1" x14ac:dyDescent="0.15">
      <c r="A2" s="160" t="s">
        <v>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24.95" customHeight="1" x14ac:dyDescent="0.15">
      <c r="A3" s="99" t="s">
        <v>5</v>
      </c>
      <c r="B3" s="99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ht="24.95" customHeight="1" x14ac:dyDescent="0.15">
      <c r="A4" s="99" t="s">
        <v>6</v>
      </c>
      <c r="B4" s="99"/>
      <c r="C4" s="97" t="s">
        <v>13</v>
      </c>
      <c r="D4" s="128"/>
      <c r="E4" s="128"/>
      <c r="F4" s="128"/>
      <c r="G4" s="128"/>
      <c r="H4" s="74" t="s">
        <v>25</v>
      </c>
      <c r="I4" s="128"/>
      <c r="J4" s="128"/>
      <c r="K4" s="74" t="s">
        <v>14</v>
      </c>
      <c r="L4" s="128"/>
      <c r="M4" s="128"/>
      <c r="N4" s="74" t="s">
        <v>26</v>
      </c>
      <c r="O4" s="128"/>
      <c r="P4" s="98"/>
    </row>
    <row r="5" spans="1:16" ht="24.95" customHeight="1" x14ac:dyDescent="0.15">
      <c r="A5" s="99" t="s">
        <v>7</v>
      </c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24.95" customHeight="1" x14ac:dyDescent="0.15">
      <c r="A6" s="99" t="s">
        <v>8</v>
      </c>
      <c r="B6" s="99"/>
      <c r="C6" s="155"/>
      <c r="D6" s="155"/>
      <c r="E6" s="155"/>
      <c r="F6" s="155"/>
      <c r="G6" s="155"/>
      <c r="H6" s="155"/>
      <c r="I6" s="99" t="s">
        <v>9</v>
      </c>
      <c r="J6" s="99"/>
      <c r="K6" s="155"/>
      <c r="L6" s="155"/>
      <c r="M6" s="155"/>
      <c r="N6" s="155"/>
      <c r="O6" s="155"/>
      <c r="P6" s="155"/>
    </row>
    <row r="7" spans="1:16" ht="24.95" customHeight="1" x14ac:dyDescent="0.15">
      <c r="A7" s="99" t="s">
        <v>27</v>
      </c>
      <c r="B7" s="99"/>
      <c r="C7" s="155"/>
      <c r="D7" s="155"/>
      <c r="E7" s="155"/>
      <c r="F7" s="99" t="s">
        <v>10</v>
      </c>
      <c r="G7" s="99"/>
      <c r="H7" s="155"/>
      <c r="I7" s="155"/>
      <c r="J7" s="155"/>
      <c r="K7" s="155"/>
      <c r="L7" s="155"/>
      <c r="M7" s="155"/>
      <c r="N7" s="155"/>
      <c r="O7" s="155"/>
      <c r="P7" s="155"/>
    </row>
    <row r="8" spans="1:16" ht="24.95" customHeight="1" x14ac:dyDescent="0.15">
      <c r="A8" s="99" t="s">
        <v>40</v>
      </c>
      <c r="B8" s="99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</row>
    <row r="9" spans="1:16" ht="9.9499999999999993" customHeight="1" x14ac:dyDescent="0.15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</row>
    <row r="10" spans="1:16" ht="21.95" customHeight="1" x14ac:dyDescent="0.15">
      <c r="A10" s="161" t="s">
        <v>11</v>
      </c>
      <c r="B10" s="162"/>
      <c r="C10" s="162"/>
      <c r="D10" s="162"/>
      <c r="E10" s="162"/>
      <c r="F10" s="162"/>
      <c r="G10" s="161" t="s">
        <v>12</v>
      </c>
      <c r="H10" s="162"/>
      <c r="I10" s="162"/>
      <c r="J10" s="162"/>
      <c r="K10" s="162"/>
      <c r="L10" s="162"/>
      <c r="M10" s="162"/>
      <c r="N10" s="162"/>
      <c r="O10" s="162"/>
      <c r="P10" s="163"/>
    </row>
    <row r="11" spans="1:16" ht="24.95" customHeight="1" x14ac:dyDescent="0.15">
      <c r="A11" s="95" t="s">
        <v>0</v>
      </c>
      <c r="B11" s="96"/>
      <c r="C11" s="97"/>
      <c r="D11" s="128"/>
      <c r="E11" s="128"/>
      <c r="F11" s="128"/>
      <c r="G11" s="95" t="s">
        <v>3</v>
      </c>
      <c r="H11" s="96"/>
      <c r="I11" s="97"/>
      <c r="J11" s="128"/>
      <c r="K11" s="98"/>
      <c r="L11" s="95" t="s">
        <v>34</v>
      </c>
      <c r="M11" s="96"/>
      <c r="N11" s="97"/>
      <c r="O11" s="128"/>
      <c r="P11" s="98"/>
    </row>
    <row r="12" spans="1:16" ht="9.9499999999999993" customHeight="1" x14ac:dyDescent="0.15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</row>
    <row r="13" spans="1:16" ht="21.95" customHeight="1" x14ac:dyDescent="0.15">
      <c r="A13" s="160" t="s">
        <v>28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</row>
    <row r="14" spans="1:16" ht="35.1" customHeight="1" x14ac:dyDescent="0.15">
      <c r="A14" s="156" t="s">
        <v>188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8"/>
    </row>
    <row r="15" spans="1:16" ht="24.95" customHeight="1" x14ac:dyDescent="0.15">
      <c r="A15" s="133"/>
      <c r="B15" s="159"/>
      <c r="C15" s="159"/>
      <c r="D15" s="159"/>
      <c r="E15" s="99" t="s">
        <v>15</v>
      </c>
      <c r="F15" s="99"/>
      <c r="G15" s="99"/>
      <c r="H15" s="99" t="s">
        <v>2</v>
      </c>
      <c r="I15" s="99"/>
      <c r="J15" s="99"/>
      <c r="K15" s="154" t="s">
        <v>183</v>
      </c>
      <c r="L15" s="154"/>
      <c r="M15" s="154"/>
      <c r="N15" s="99" t="s">
        <v>29</v>
      </c>
      <c r="O15" s="99"/>
      <c r="P15" s="99"/>
    </row>
    <row r="16" spans="1:16" ht="24.95" customHeight="1" x14ac:dyDescent="0.15">
      <c r="A16" s="69" t="s">
        <v>217</v>
      </c>
      <c r="B16" s="70"/>
      <c r="C16" s="70"/>
      <c r="D16" s="71"/>
      <c r="E16" s="97"/>
      <c r="F16" s="128"/>
      <c r="G16" s="98"/>
      <c r="H16" s="97"/>
      <c r="I16" s="128"/>
      <c r="J16" s="98"/>
      <c r="K16" s="155"/>
      <c r="L16" s="155"/>
      <c r="M16" s="155"/>
      <c r="N16" s="140">
        <f>SUM(E16:M16)</f>
        <v>0</v>
      </c>
      <c r="O16" s="141"/>
      <c r="P16" s="142"/>
    </row>
    <row r="17" spans="1:16" ht="24.95" customHeight="1" x14ac:dyDescent="0.15">
      <c r="A17" s="69" t="s">
        <v>216</v>
      </c>
      <c r="B17" s="70"/>
      <c r="C17" s="70"/>
      <c r="D17" s="70"/>
      <c r="E17" s="97"/>
      <c r="F17" s="128"/>
      <c r="G17" s="98"/>
      <c r="H17" s="97"/>
      <c r="I17" s="128"/>
      <c r="J17" s="98"/>
      <c r="K17" s="155"/>
      <c r="L17" s="155"/>
      <c r="M17" s="155"/>
      <c r="N17" s="140">
        <f>SUM(E17:M17)</f>
        <v>0</v>
      </c>
      <c r="O17" s="141"/>
      <c r="P17" s="142"/>
    </row>
    <row r="18" spans="1:16" ht="24.95" customHeight="1" x14ac:dyDescent="0.15">
      <c r="A18" s="146" t="s">
        <v>215</v>
      </c>
      <c r="B18" s="147"/>
      <c r="C18" s="147"/>
      <c r="D18" s="147"/>
      <c r="E18" s="97"/>
      <c r="F18" s="128"/>
      <c r="G18" s="98"/>
      <c r="H18" s="97"/>
      <c r="I18" s="128"/>
      <c r="J18" s="98"/>
      <c r="K18" s="155"/>
      <c r="L18" s="155"/>
      <c r="M18" s="155"/>
      <c r="N18" s="140">
        <f>SUM(E18:M18)</f>
        <v>0</v>
      </c>
      <c r="O18" s="141"/>
      <c r="P18" s="142"/>
    </row>
    <row r="19" spans="1:16" ht="24.95" customHeight="1" x14ac:dyDescent="0.15">
      <c r="A19" s="146" t="s">
        <v>214</v>
      </c>
      <c r="B19" s="147"/>
      <c r="C19" s="147"/>
      <c r="D19" s="147"/>
      <c r="E19" s="129"/>
      <c r="F19" s="150"/>
      <c r="G19" s="130"/>
      <c r="H19" s="129"/>
      <c r="I19" s="150"/>
      <c r="J19" s="130"/>
      <c r="K19" s="155"/>
      <c r="L19" s="155"/>
      <c r="M19" s="155"/>
      <c r="N19" s="140">
        <f>SUM(E19:M19)</f>
        <v>0</v>
      </c>
      <c r="O19" s="141"/>
      <c r="P19" s="142"/>
    </row>
    <row r="20" spans="1:16" ht="32.25" customHeight="1" x14ac:dyDescent="0.15">
      <c r="A20" s="148" t="s">
        <v>44</v>
      </c>
      <c r="B20" s="149"/>
      <c r="C20" s="149"/>
      <c r="D20" s="149"/>
      <c r="E20" s="155"/>
      <c r="F20" s="155"/>
      <c r="G20" s="155"/>
      <c r="H20" s="155"/>
      <c r="I20" s="155"/>
      <c r="J20" s="155"/>
      <c r="K20" s="155"/>
      <c r="L20" s="155"/>
      <c r="M20" s="155"/>
      <c r="N20" s="136">
        <f>SUM(N16:P19)</f>
        <v>0</v>
      </c>
      <c r="O20" s="137"/>
      <c r="P20" s="138"/>
    </row>
    <row r="21" spans="1:16" ht="24.95" customHeight="1" x14ac:dyDescent="0.15">
      <c r="A21" s="177" t="s">
        <v>45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9"/>
      <c r="N21" s="151">
        <f>(N20-200)*0.5</f>
        <v>-100</v>
      </c>
      <c r="O21" s="152"/>
      <c r="P21" s="153"/>
    </row>
    <row r="22" spans="1:16" ht="9.9499999999999993" customHeight="1" x14ac:dyDescent="0.1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21.95" customHeight="1" x14ac:dyDescent="0.15">
      <c r="A23" s="160" t="s">
        <v>30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</row>
    <row r="24" spans="1:16" ht="35.1" customHeight="1" x14ac:dyDescent="0.15">
      <c r="A24" s="156" t="s">
        <v>189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8"/>
    </row>
    <row r="25" spans="1:16" ht="24.95" customHeight="1" x14ac:dyDescent="0.15">
      <c r="A25" s="154" t="s">
        <v>31</v>
      </c>
      <c r="B25" s="154"/>
      <c r="C25" s="154"/>
      <c r="D25" s="154"/>
      <c r="E25" s="154"/>
      <c r="F25" s="154"/>
      <c r="G25" s="154"/>
      <c r="H25" s="154" t="s">
        <v>1</v>
      </c>
      <c r="I25" s="154"/>
      <c r="J25" s="154" t="s">
        <v>2</v>
      </c>
      <c r="K25" s="154"/>
      <c r="L25" s="154" t="s">
        <v>184</v>
      </c>
      <c r="M25" s="154"/>
      <c r="N25" s="154" t="s">
        <v>33</v>
      </c>
      <c r="O25" s="154"/>
      <c r="P25" s="154"/>
    </row>
    <row r="26" spans="1:16" ht="24.95" customHeight="1" x14ac:dyDescent="0.15">
      <c r="A26" s="139"/>
      <c r="B26" s="139"/>
      <c r="C26" s="139"/>
      <c r="D26" s="139"/>
      <c r="E26" s="139"/>
      <c r="F26" s="139"/>
      <c r="G26" s="139"/>
      <c r="H26" s="155"/>
      <c r="I26" s="155"/>
      <c r="J26" s="155"/>
      <c r="K26" s="155"/>
      <c r="L26" s="155"/>
      <c r="M26" s="155"/>
      <c r="N26" s="140">
        <f>SUM(H26:M26)</f>
        <v>0</v>
      </c>
      <c r="O26" s="141"/>
      <c r="P26" s="142"/>
    </row>
    <row r="27" spans="1:16" ht="24.95" customHeight="1" x14ac:dyDescent="0.15">
      <c r="A27" s="139"/>
      <c r="B27" s="139"/>
      <c r="C27" s="139"/>
      <c r="D27" s="139"/>
      <c r="E27" s="139"/>
      <c r="F27" s="139"/>
      <c r="G27" s="139"/>
      <c r="H27" s="135"/>
      <c r="I27" s="135"/>
      <c r="J27" s="135"/>
      <c r="K27" s="135"/>
      <c r="L27" s="135"/>
      <c r="M27" s="135"/>
      <c r="N27" s="140">
        <f t="shared" ref="N27:N32" si="0">SUM(H27:M27)</f>
        <v>0</v>
      </c>
      <c r="O27" s="141"/>
      <c r="P27" s="142"/>
    </row>
    <row r="28" spans="1:16" ht="24.95" customHeight="1" x14ac:dyDescent="0.15">
      <c r="A28" s="139"/>
      <c r="B28" s="139"/>
      <c r="C28" s="139"/>
      <c r="D28" s="139"/>
      <c r="E28" s="139"/>
      <c r="F28" s="139"/>
      <c r="G28" s="139"/>
      <c r="H28" s="135"/>
      <c r="I28" s="135"/>
      <c r="J28" s="135"/>
      <c r="K28" s="135"/>
      <c r="L28" s="135"/>
      <c r="M28" s="135"/>
      <c r="N28" s="140">
        <f t="shared" si="0"/>
        <v>0</v>
      </c>
      <c r="O28" s="141"/>
      <c r="P28" s="142"/>
    </row>
    <row r="29" spans="1:16" ht="24.95" customHeight="1" x14ac:dyDescent="0.15">
      <c r="A29" s="139"/>
      <c r="B29" s="139"/>
      <c r="C29" s="139"/>
      <c r="D29" s="139"/>
      <c r="E29" s="139"/>
      <c r="F29" s="139"/>
      <c r="G29" s="139"/>
      <c r="H29" s="135"/>
      <c r="I29" s="135"/>
      <c r="J29" s="135"/>
      <c r="K29" s="135"/>
      <c r="L29" s="135"/>
      <c r="M29" s="135"/>
      <c r="N29" s="140">
        <f t="shared" si="0"/>
        <v>0</v>
      </c>
      <c r="O29" s="141"/>
      <c r="P29" s="142"/>
    </row>
    <row r="30" spans="1:16" ht="24.95" customHeight="1" x14ac:dyDescent="0.15">
      <c r="A30" s="139"/>
      <c r="B30" s="139"/>
      <c r="C30" s="139"/>
      <c r="D30" s="139"/>
      <c r="E30" s="139"/>
      <c r="F30" s="139"/>
      <c r="G30" s="139"/>
      <c r="H30" s="182"/>
      <c r="I30" s="183"/>
      <c r="J30" s="182"/>
      <c r="K30" s="183"/>
      <c r="L30" s="182"/>
      <c r="M30" s="183"/>
      <c r="N30" s="140">
        <f t="shared" si="0"/>
        <v>0</v>
      </c>
      <c r="O30" s="141"/>
      <c r="P30" s="142"/>
    </row>
    <row r="31" spans="1:16" ht="24.95" customHeight="1" x14ac:dyDescent="0.15">
      <c r="A31" s="143"/>
      <c r="B31" s="144"/>
      <c r="C31" s="144"/>
      <c r="D31" s="144"/>
      <c r="E31" s="144"/>
      <c r="F31" s="144"/>
      <c r="G31" s="145"/>
      <c r="H31" s="135"/>
      <c r="I31" s="135"/>
      <c r="J31" s="135"/>
      <c r="K31" s="135"/>
      <c r="L31" s="135"/>
      <c r="M31" s="135"/>
      <c r="N31" s="140">
        <f t="shared" si="0"/>
        <v>0</v>
      </c>
      <c r="O31" s="141"/>
      <c r="P31" s="142"/>
    </row>
    <row r="32" spans="1:16" ht="24.95" customHeight="1" x14ac:dyDescent="0.15">
      <c r="A32" s="139"/>
      <c r="B32" s="139"/>
      <c r="C32" s="139"/>
      <c r="D32" s="139"/>
      <c r="E32" s="139"/>
      <c r="F32" s="139"/>
      <c r="G32" s="139"/>
      <c r="H32" s="135"/>
      <c r="I32" s="135"/>
      <c r="J32" s="135"/>
      <c r="K32" s="135"/>
      <c r="L32" s="135"/>
      <c r="M32" s="135"/>
      <c r="N32" s="140">
        <f t="shared" si="0"/>
        <v>0</v>
      </c>
      <c r="O32" s="141"/>
      <c r="P32" s="142"/>
    </row>
    <row r="33" spans="1:17" ht="24.95" customHeight="1" x14ac:dyDescent="0.15">
      <c r="A33" s="180" t="s">
        <v>46</v>
      </c>
      <c r="B33" s="181"/>
      <c r="C33" s="181"/>
      <c r="D33" s="181"/>
      <c r="E33" s="181"/>
      <c r="F33" s="181"/>
      <c r="G33" s="181"/>
      <c r="H33" s="97"/>
      <c r="I33" s="98"/>
      <c r="J33" s="155"/>
      <c r="K33" s="155"/>
      <c r="L33" s="155"/>
      <c r="M33" s="155"/>
      <c r="N33" s="136">
        <f>SUM(N26:P32)</f>
        <v>0</v>
      </c>
      <c r="O33" s="137"/>
      <c r="P33" s="138"/>
    </row>
    <row r="34" spans="1:17" ht="9.9499999999999993" customHeight="1" x14ac:dyDescent="0.1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</row>
    <row r="35" spans="1:17" ht="21.95" customHeight="1" x14ac:dyDescent="0.15">
      <c r="A35" s="119" t="s">
        <v>32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1"/>
    </row>
    <row r="36" spans="1:17" ht="50.1" customHeight="1" x14ac:dyDescent="0.15">
      <c r="A36" s="115" t="s">
        <v>219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7"/>
    </row>
    <row r="37" spans="1:17" ht="17.25" customHeight="1" x14ac:dyDescent="0.15">
      <c r="A37" s="105" t="s">
        <v>119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7"/>
    </row>
    <row r="38" spans="1:17" ht="24.95" customHeight="1" x14ac:dyDescent="0.15">
      <c r="A38" s="118"/>
      <c r="B38" s="118"/>
      <c r="C38" s="118"/>
      <c r="D38" s="118"/>
      <c r="E38" s="125" t="s">
        <v>35</v>
      </c>
      <c r="F38" s="126"/>
      <c r="G38" s="126"/>
      <c r="H38" s="126"/>
      <c r="I38" s="127"/>
      <c r="J38" s="125" t="s">
        <v>22</v>
      </c>
      <c r="K38" s="126"/>
      <c r="L38" s="126"/>
      <c r="M38" s="126"/>
      <c r="N38" s="127"/>
      <c r="O38" s="129"/>
      <c r="P38" s="130"/>
    </row>
    <row r="39" spans="1:17" ht="24.95" customHeight="1" x14ac:dyDescent="0.15">
      <c r="A39" s="122"/>
      <c r="B39" s="123"/>
      <c r="C39" s="123"/>
      <c r="D39" s="124"/>
      <c r="E39" s="29">
        <v>2021</v>
      </c>
      <c r="F39" s="29">
        <v>2022</v>
      </c>
      <c r="G39" s="29">
        <v>2023</v>
      </c>
      <c r="H39" s="29">
        <v>2024</v>
      </c>
      <c r="I39" s="28" t="s">
        <v>127</v>
      </c>
      <c r="J39" s="29">
        <v>2021</v>
      </c>
      <c r="K39" s="29">
        <v>2022</v>
      </c>
      <c r="L39" s="29">
        <v>2023</v>
      </c>
      <c r="M39" s="29">
        <v>2024</v>
      </c>
      <c r="N39" s="28" t="s">
        <v>127</v>
      </c>
      <c r="O39" s="131"/>
      <c r="P39" s="132"/>
    </row>
    <row r="40" spans="1:17" ht="24.95" customHeight="1" x14ac:dyDescent="0.15">
      <c r="A40" s="101" t="s">
        <v>16</v>
      </c>
      <c r="B40" s="101"/>
      <c r="C40" s="101"/>
      <c r="D40" s="101"/>
      <c r="E40" s="31"/>
      <c r="F40" s="31"/>
      <c r="G40" s="31"/>
      <c r="H40" s="31"/>
      <c r="I40" s="77">
        <f>(E40+F40+G40+H40)*10</f>
        <v>0</v>
      </c>
      <c r="J40" s="31"/>
      <c r="K40" s="31"/>
      <c r="L40" s="31"/>
      <c r="M40" s="31"/>
      <c r="N40" s="30">
        <f>(J40+K40+L40+M40)*5</f>
        <v>0</v>
      </c>
      <c r="O40" s="131"/>
      <c r="P40" s="132"/>
    </row>
    <row r="41" spans="1:17" ht="24.95" customHeight="1" x14ac:dyDescent="0.15">
      <c r="A41" s="101" t="s">
        <v>17</v>
      </c>
      <c r="B41" s="101"/>
      <c r="C41" s="101"/>
      <c r="D41" s="101"/>
      <c r="E41" s="31"/>
      <c r="F41" s="31"/>
      <c r="G41" s="31"/>
      <c r="H41" s="31"/>
      <c r="I41" s="30">
        <f>(E41+F41+G41+H41)*10</f>
        <v>0</v>
      </c>
      <c r="J41" s="31"/>
      <c r="K41" s="31"/>
      <c r="L41" s="31"/>
      <c r="M41" s="31"/>
      <c r="N41" s="30">
        <f>(J41+K41+L41+M41)*5</f>
        <v>0</v>
      </c>
      <c r="O41" s="131"/>
      <c r="P41" s="132"/>
    </row>
    <row r="42" spans="1:17" ht="24.95" customHeight="1" x14ac:dyDescent="0.15">
      <c r="A42" s="101" t="s">
        <v>18</v>
      </c>
      <c r="B42" s="101"/>
      <c r="C42" s="101"/>
      <c r="D42" s="101"/>
      <c r="E42" s="31"/>
      <c r="F42" s="31"/>
      <c r="G42" s="31"/>
      <c r="H42" s="31"/>
      <c r="I42" s="30">
        <f>(E42+F42+G42+H42)*5</f>
        <v>0</v>
      </c>
      <c r="J42" s="97"/>
      <c r="K42" s="128"/>
      <c r="L42" s="128"/>
      <c r="M42" s="98"/>
      <c r="N42" s="30">
        <f>(J42+K42+L42+M42)*3</f>
        <v>0</v>
      </c>
      <c r="O42" s="131"/>
      <c r="P42" s="132"/>
    </row>
    <row r="43" spans="1:17" ht="24.95" customHeight="1" x14ac:dyDescent="0.15">
      <c r="A43" s="101" t="s">
        <v>19</v>
      </c>
      <c r="B43" s="101"/>
      <c r="C43" s="101"/>
      <c r="D43" s="101"/>
      <c r="E43" s="31"/>
      <c r="F43" s="31"/>
      <c r="G43" s="31"/>
      <c r="H43" s="31"/>
      <c r="I43" s="30">
        <f>(E43+F43+G43+H43)*5</f>
        <v>0</v>
      </c>
      <c r="J43" s="31"/>
      <c r="K43" s="31"/>
      <c r="L43" s="31"/>
      <c r="M43" s="31"/>
      <c r="N43" s="30">
        <f t="shared" ref="N43:N44" si="1">(J43+K43+L43+M43)*3</f>
        <v>0</v>
      </c>
      <c r="O43" s="131"/>
      <c r="P43" s="132"/>
    </row>
    <row r="44" spans="1:17" ht="24.95" customHeight="1" x14ac:dyDescent="0.15">
      <c r="A44" s="101" t="s">
        <v>20</v>
      </c>
      <c r="B44" s="101"/>
      <c r="C44" s="101"/>
      <c r="D44" s="101"/>
      <c r="E44" s="31"/>
      <c r="F44" s="31"/>
      <c r="G44" s="31"/>
      <c r="H44" s="31"/>
      <c r="I44" s="30">
        <f>(E44+F44+G44+H44)*5</f>
        <v>0</v>
      </c>
      <c r="J44" s="31"/>
      <c r="K44" s="31"/>
      <c r="L44" s="31"/>
      <c r="M44" s="31"/>
      <c r="N44" s="30">
        <f t="shared" si="1"/>
        <v>0</v>
      </c>
      <c r="O44" s="131"/>
      <c r="P44" s="132"/>
    </row>
    <row r="45" spans="1:17" ht="24.95" customHeight="1" x14ac:dyDescent="0.15">
      <c r="A45" s="102" t="s">
        <v>43</v>
      </c>
      <c r="B45" s="103"/>
      <c r="C45" s="103"/>
      <c r="D45" s="104"/>
      <c r="E45" s="31"/>
      <c r="F45" s="31"/>
      <c r="G45" s="31"/>
      <c r="H45" s="31"/>
      <c r="I45" s="30">
        <f>(E45+F45+G45+H45)*5</f>
        <v>0</v>
      </c>
      <c r="J45" s="31"/>
      <c r="K45" s="31"/>
      <c r="L45" s="31"/>
      <c r="M45" s="31"/>
      <c r="N45" s="30">
        <f>(J45+K45+L45+M45)*3</f>
        <v>0</v>
      </c>
      <c r="O45" s="131"/>
      <c r="P45" s="132"/>
    </row>
    <row r="46" spans="1:17" ht="24.95" customHeight="1" x14ac:dyDescent="0.15">
      <c r="A46" s="101" t="s">
        <v>21</v>
      </c>
      <c r="B46" s="101"/>
      <c r="C46" s="101"/>
      <c r="D46" s="101"/>
      <c r="E46" s="31"/>
      <c r="F46" s="31"/>
      <c r="G46" s="31"/>
      <c r="H46" s="31"/>
      <c r="I46" s="30">
        <f>(E46+F46+G46+H46)*10</f>
        <v>0</v>
      </c>
      <c r="J46" s="31"/>
      <c r="K46" s="31"/>
      <c r="L46" s="31"/>
      <c r="M46" s="31"/>
      <c r="N46" s="30">
        <f>(J46+K46+L46+M46)*5</f>
        <v>0</v>
      </c>
      <c r="O46" s="131"/>
      <c r="P46" s="132"/>
    </row>
    <row r="47" spans="1:17" ht="15.75" hidden="1" customHeight="1" x14ac:dyDescent="0.15">
      <c r="A47" s="23"/>
      <c r="E47" s="31">
        <f>SUM(E40:E46)*10</f>
        <v>0</v>
      </c>
      <c r="F47" s="31">
        <f t="shared" ref="F47:H47" si="2">SUM(F40:F46)*10</f>
        <v>0</v>
      </c>
      <c r="G47" s="31">
        <f t="shared" si="2"/>
        <v>0</v>
      </c>
      <c r="H47" s="31">
        <f t="shared" si="2"/>
        <v>0</v>
      </c>
      <c r="I47" s="30">
        <f>SUM(I40:I46)</f>
        <v>0</v>
      </c>
      <c r="J47" s="31">
        <f>SUM(J40:J46)*5</f>
        <v>0</v>
      </c>
      <c r="K47" s="31">
        <f t="shared" ref="K47:M47" si="3">SUM(K40:K46)*5</f>
        <v>0</v>
      </c>
      <c r="L47" s="31">
        <f t="shared" si="3"/>
        <v>0</v>
      </c>
      <c r="M47" s="31">
        <f t="shared" si="3"/>
        <v>0</v>
      </c>
      <c r="N47" s="30">
        <f>SUM(N40:N46)</f>
        <v>0</v>
      </c>
      <c r="O47" s="131"/>
      <c r="P47" s="132"/>
      <c r="Q47" s="22" t="s">
        <v>47</v>
      </c>
    </row>
    <row r="48" spans="1:17" ht="24.95" customHeight="1" x14ac:dyDescent="0.15">
      <c r="A48" s="101" t="s">
        <v>48</v>
      </c>
      <c r="B48" s="101"/>
      <c r="C48" s="101"/>
      <c r="D48" s="101"/>
      <c r="E48" s="31"/>
      <c r="F48" s="31"/>
      <c r="G48" s="31"/>
      <c r="H48" s="31"/>
      <c r="I48" s="30">
        <f>I40+I41+I42+I43+I44+I45+I46</f>
        <v>0</v>
      </c>
      <c r="J48" s="31"/>
      <c r="K48" s="31"/>
      <c r="L48" s="31"/>
      <c r="M48" s="31"/>
      <c r="N48" s="30">
        <f>N40+N41+N42+N43+N44+N45+N46</f>
        <v>0</v>
      </c>
      <c r="O48" s="133"/>
      <c r="P48" s="134"/>
    </row>
    <row r="49" spans="1:33" ht="9.9499999999999993" customHeight="1" x14ac:dyDescent="0.15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</row>
    <row r="50" spans="1:33" ht="24.95" customHeight="1" x14ac:dyDescent="0.15">
      <c r="A50" s="109" t="s">
        <v>39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1"/>
    </row>
    <row r="51" spans="1:33" s="2" customFormat="1" ht="66.75" customHeight="1" x14ac:dyDescent="0.15">
      <c r="A51" s="112" t="s">
        <v>220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4"/>
    </row>
    <row r="52" spans="1:33" s="2" customFormat="1" ht="26.25" customHeight="1" x14ac:dyDescent="0.15">
      <c r="A52" s="105" t="s">
        <v>128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7"/>
    </row>
    <row r="53" spans="1:33" ht="24.95" customHeight="1" x14ac:dyDescent="0.15">
      <c r="A53" s="99" t="s">
        <v>23</v>
      </c>
      <c r="B53" s="99"/>
      <c r="C53" s="99"/>
      <c r="D53" s="99"/>
      <c r="E53" s="99" t="s">
        <v>24</v>
      </c>
      <c r="F53" s="99"/>
      <c r="G53" s="99"/>
      <c r="H53" s="99"/>
      <c r="I53" s="99"/>
      <c r="J53" s="99"/>
      <c r="K53" s="99"/>
      <c r="L53" s="99"/>
      <c r="M53" s="100" t="s">
        <v>36</v>
      </c>
      <c r="N53" s="99"/>
      <c r="O53" s="99"/>
      <c r="P53" s="99"/>
      <c r="Q53" s="99" t="s">
        <v>23</v>
      </c>
      <c r="R53" s="99"/>
      <c r="S53" s="99"/>
      <c r="T53" s="99"/>
      <c r="U53" s="95" t="s">
        <v>24</v>
      </c>
      <c r="V53" s="165"/>
      <c r="W53" s="165"/>
      <c r="X53" s="165"/>
      <c r="Y53" s="165"/>
      <c r="Z53" s="165"/>
      <c r="AA53" s="165"/>
      <c r="AB53" s="96"/>
      <c r="AC53" s="100" t="s">
        <v>36</v>
      </c>
      <c r="AD53" s="99"/>
      <c r="AE53" s="99"/>
      <c r="AF53" s="99"/>
    </row>
    <row r="54" spans="1:33" ht="24.95" customHeight="1" x14ac:dyDescent="0.15">
      <c r="A54" s="99"/>
      <c r="B54" s="99"/>
      <c r="C54" s="99"/>
      <c r="D54" s="99"/>
      <c r="E54" s="99" t="s">
        <v>38</v>
      </c>
      <c r="F54" s="99"/>
      <c r="G54" s="99"/>
      <c r="H54" s="99"/>
      <c r="I54" s="99" t="s">
        <v>37</v>
      </c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5" t="s">
        <v>38</v>
      </c>
      <c r="V54" s="165"/>
      <c r="W54" s="165"/>
      <c r="X54" s="96"/>
      <c r="Y54" s="99" t="s">
        <v>37</v>
      </c>
      <c r="Z54" s="99"/>
      <c r="AA54" s="99"/>
      <c r="AB54" s="99"/>
      <c r="AC54" s="99"/>
      <c r="AD54" s="99"/>
      <c r="AE54" s="99"/>
      <c r="AF54" s="99"/>
    </row>
    <row r="55" spans="1:33" ht="20.100000000000001" customHeight="1" x14ac:dyDescent="0.15">
      <c r="A55" s="95" t="s">
        <v>41</v>
      </c>
      <c r="B55" s="96"/>
      <c r="C55" s="95" t="s">
        <v>42</v>
      </c>
      <c r="D55" s="96"/>
      <c r="E55" s="95" t="s">
        <v>41</v>
      </c>
      <c r="F55" s="96"/>
      <c r="G55" s="95" t="s">
        <v>42</v>
      </c>
      <c r="H55" s="96"/>
      <c r="I55" s="95" t="s">
        <v>41</v>
      </c>
      <c r="J55" s="96"/>
      <c r="K55" s="95" t="s">
        <v>42</v>
      </c>
      <c r="L55" s="96"/>
      <c r="M55" s="95" t="s">
        <v>41</v>
      </c>
      <c r="N55" s="96"/>
      <c r="O55" s="95" t="s">
        <v>42</v>
      </c>
      <c r="P55" s="96"/>
      <c r="Q55" s="95" t="s">
        <v>129</v>
      </c>
      <c r="R55" s="96"/>
      <c r="S55" s="95" t="s">
        <v>130</v>
      </c>
      <c r="T55" s="96"/>
      <c r="U55" s="95" t="s">
        <v>131</v>
      </c>
      <c r="V55" s="96"/>
      <c r="W55" s="95" t="s">
        <v>132</v>
      </c>
      <c r="X55" s="96"/>
      <c r="Y55" s="95" t="s">
        <v>133</v>
      </c>
      <c r="Z55" s="96"/>
      <c r="AA55" s="95" t="s">
        <v>134</v>
      </c>
      <c r="AB55" s="96"/>
      <c r="AC55" s="95" t="s">
        <v>133</v>
      </c>
      <c r="AD55" s="96"/>
      <c r="AE55" s="95" t="s">
        <v>134</v>
      </c>
      <c r="AF55" s="96"/>
      <c r="AG55" s="1" t="s">
        <v>135</v>
      </c>
    </row>
    <row r="56" spans="1:33" ht="24.95" customHeight="1" x14ac:dyDescent="0.15">
      <c r="A56" s="97"/>
      <c r="B56" s="98"/>
      <c r="C56" s="97"/>
      <c r="D56" s="98"/>
      <c r="E56" s="97"/>
      <c r="F56" s="98"/>
      <c r="G56" s="97"/>
      <c r="H56" s="98"/>
      <c r="I56" s="97"/>
      <c r="J56" s="98"/>
      <c r="K56" s="97"/>
      <c r="L56" s="98"/>
      <c r="M56" s="97"/>
      <c r="N56" s="98"/>
      <c r="O56" s="97"/>
      <c r="P56" s="98"/>
      <c r="Q56" s="167">
        <f>A56*10</f>
        <v>0</v>
      </c>
      <c r="R56" s="167"/>
      <c r="S56" s="167">
        <f>C56*5</f>
        <v>0</v>
      </c>
      <c r="T56" s="167"/>
      <c r="U56" s="167">
        <f>E56*6</f>
        <v>0</v>
      </c>
      <c r="V56" s="167"/>
      <c r="W56" s="168">
        <f>G56*3</f>
        <v>0</v>
      </c>
      <c r="X56" s="169"/>
      <c r="Y56" s="167">
        <f>I56*4</f>
        <v>0</v>
      </c>
      <c r="Z56" s="167"/>
      <c r="AA56" s="167">
        <f>K56*2</f>
        <v>0</v>
      </c>
      <c r="AB56" s="167"/>
      <c r="AC56" s="167">
        <f>M56*4</f>
        <v>0</v>
      </c>
      <c r="AD56" s="167"/>
      <c r="AE56" s="167">
        <f>O56*2</f>
        <v>0</v>
      </c>
      <c r="AF56" s="167"/>
      <c r="AG56" s="1">
        <f>Q56+S56+U56+W56+Y56+AA56+AC56+AE56</f>
        <v>0</v>
      </c>
    </row>
    <row r="57" spans="1:33" ht="20.100000000000001" hidden="1" customHeight="1" x14ac:dyDescent="0.15">
      <c r="A57" s="171">
        <f>A56*10</f>
        <v>0</v>
      </c>
      <c r="B57" s="171"/>
      <c r="C57" s="171">
        <f>C56*5</f>
        <v>0</v>
      </c>
      <c r="D57" s="171"/>
      <c r="E57" s="171">
        <f>E56*6</f>
        <v>0</v>
      </c>
      <c r="F57" s="171"/>
      <c r="G57" s="171">
        <f>G56*3</f>
        <v>0</v>
      </c>
      <c r="H57" s="171"/>
      <c r="I57" s="171">
        <f>I56*4</f>
        <v>0</v>
      </c>
      <c r="J57" s="171"/>
      <c r="K57" s="171">
        <f>K56*2</f>
        <v>0</v>
      </c>
      <c r="L57" s="171"/>
      <c r="M57" s="171">
        <f>M56*4</f>
        <v>0</v>
      </c>
      <c r="N57" s="171"/>
      <c r="O57" s="171">
        <f>O56*2</f>
        <v>0</v>
      </c>
      <c r="P57" s="171"/>
      <c r="Q57" s="3" t="s">
        <v>47</v>
      </c>
    </row>
    <row r="59" spans="1:33" ht="20.100000000000001" customHeight="1" x14ac:dyDescent="0.15">
      <c r="A59" s="1" t="s">
        <v>49</v>
      </c>
    </row>
    <row r="60" spans="1:33" ht="20.100000000000001" customHeight="1" x14ac:dyDescent="0.15">
      <c r="A60" s="1" t="s">
        <v>118</v>
      </c>
    </row>
    <row r="61" spans="1:33" ht="20.100000000000001" customHeight="1" x14ac:dyDescent="0.15">
      <c r="A61" s="170" t="s">
        <v>136</v>
      </c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</row>
    <row r="62" spans="1:33" ht="20.100000000000001" customHeight="1" x14ac:dyDescent="0.15">
      <c r="A62" s="1" t="s">
        <v>50</v>
      </c>
    </row>
    <row r="63" spans="1:33" ht="20.100000000000001" customHeight="1" thickBot="1" x14ac:dyDescent="0.2">
      <c r="A63" s="1" t="s">
        <v>51</v>
      </c>
    </row>
    <row r="64" spans="1:33" ht="20.100000000000001" customHeight="1" x14ac:dyDescent="0.15">
      <c r="A64" s="174" t="s">
        <v>137</v>
      </c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6"/>
    </row>
    <row r="65" spans="1:16" ht="20.100000000000001" customHeight="1" thickBot="1" x14ac:dyDescent="0.2">
      <c r="A65" s="172" t="s">
        <v>52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66">
        <f>N21+I48+N48+AG56</f>
        <v>-100</v>
      </c>
      <c r="O65" s="166"/>
      <c r="P65" s="32" t="s">
        <v>53</v>
      </c>
    </row>
  </sheetData>
  <sheetProtection insertRows="0" deleteRows="0" selectLockedCells="1"/>
  <mergeCells count="186">
    <mergeCell ref="A21:M21"/>
    <mergeCell ref="A19:D19"/>
    <mergeCell ref="A22:P22"/>
    <mergeCell ref="A23:P23"/>
    <mergeCell ref="A33:G33"/>
    <mergeCell ref="H30:I30"/>
    <mergeCell ref="J30:K30"/>
    <mergeCell ref="L30:M30"/>
    <mergeCell ref="N30:P30"/>
    <mergeCell ref="H33:I33"/>
    <mergeCell ref="J33:K33"/>
    <mergeCell ref="L33:M33"/>
    <mergeCell ref="A28:G28"/>
    <mergeCell ref="N28:P28"/>
    <mergeCell ref="A24:P24"/>
    <mergeCell ref="A25:G25"/>
    <mergeCell ref="N25:P25"/>
    <mergeCell ref="A26:G26"/>
    <mergeCell ref="N26:P26"/>
    <mergeCell ref="H26:I26"/>
    <mergeCell ref="J26:K26"/>
    <mergeCell ref="L26:M26"/>
    <mergeCell ref="H27:I27"/>
    <mergeCell ref="H28:I28"/>
    <mergeCell ref="N65:O65"/>
    <mergeCell ref="Q56:R56"/>
    <mergeCell ref="S56:T56"/>
    <mergeCell ref="U56:V56"/>
    <mergeCell ref="W56:X56"/>
    <mergeCell ref="Y56:Z56"/>
    <mergeCell ref="AA56:AB56"/>
    <mergeCell ref="AC56:AD56"/>
    <mergeCell ref="AE56:AF56"/>
    <mergeCell ref="A61:P61"/>
    <mergeCell ref="A57:B57"/>
    <mergeCell ref="C57:D57"/>
    <mergeCell ref="E57:F57"/>
    <mergeCell ref="G57:H57"/>
    <mergeCell ref="I57:J57"/>
    <mergeCell ref="K57:L57"/>
    <mergeCell ref="M57:N57"/>
    <mergeCell ref="O57:P57"/>
    <mergeCell ref="A65:M65"/>
    <mergeCell ref="A64:P64"/>
    <mergeCell ref="Q53:T54"/>
    <mergeCell ref="U53:AB53"/>
    <mergeCell ref="AC53:AF54"/>
    <mergeCell ref="U54:X54"/>
    <mergeCell ref="Y54:AB54"/>
    <mergeCell ref="Q55:R55"/>
    <mergeCell ref="S55:T55"/>
    <mergeCell ref="U55:V55"/>
    <mergeCell ref="W55:X55"/>
    <mergeCell ref="Y55:Z55"/>
    <mergeCell ref="AA55:AB55"/>
    <mergeCell ref="AC55:AD55"/>
    <mergeCell ref="AE55:AF55"/>
    <mergeCell ref="A5:B5"/>
    <mergeCell ref="C5:P5"/>
    <mergeCell ref="A6:B6"/>
    <mergeCell ref="C6:H6"/>
    <mergeCell ref="I6:J6"/>
    <mergeCell ref="K6:P6"/>
    <mergeCell ref="A1:P1"/>
    <mergeCell ref="A2:P2"/>
    <mergeCell ref="A3:B3"/>
    <mergeCell ref="C3:P3"/>
    <mergeCell ref="A4:B4"/>
    <mergeCell ref="C4:D4"/>
    <mergeCell ref="E4:G4"/>
    <mergeCell ref="I4:J4"/>
    <mergeCell ref="L4:M4"/>
    <mergeCell ref="O4:P4"/>
    <mergeCell ref="A11:B11"/>
    <mergeCell ref="A12:P12"/>
    <mergeCell ref="A13:P13"/>
    <mergeCell ref="A7:B7"/>
    <mergeCell ref="C7:E7"/>
    <mergeCell ref="F7:G7"/>
    <mergeCell ref="H7:P7"/>
    <mergeCell ref="A9:P9"/>
    <mergeCell ref="C11:F11"/>
    <mergeCell ref="A10:F10"/>
    <mergeCell ref="G10:P10"/>
    <mergeCell ref="G11:H11"/>
    <mergeCell ref="L11:M11"/>
    <mergeCell ref="I11:K11"/>
    <mergeCell ref="N11:P11"/>
    <mergeCell ref="A8:B8"/>
    <mergeCell ref="C8:P8"/>
    <mergeCell ref="A14:P14"/>
    <mergeCell ref="A15:D15"/>
    <mergeCell ref="E15:G15"/>
    <mergeCell ref="K15:M15"/>
    <mergeCell ref="H15:J15"/>
    <mergeCell ref="N15:P15"/>
    <mergeCell ref="E16:G16"/>
    <mergeCell ref="H16:J16"/>
    <mergeCell ref="N16:P16"/>
    <mergeCell ref="K16:M16"/>
    <mergeCell ref="A18:D18"/>
    <mergeCell ref="A20:D20"/>
    <mergeCell ref="E17:G17"/>
    <mergeCell ref="E18:G18"/>
    <mergeCell ref="E19:G19"/>
    <mergeCell ref="H17:J17"/>
    <mergeCell ref="A27:G27"/>
    <mergeCell ref="N27:P27"/>
    <mergeCell ref="L27:M27"/>
    <mergeCell ref="N21:P21"/>
    <mergeCell ref="N17:P17"/>
    <mergeCell ref="N18:P18"/>
    <mergeCell ref="N19:P19"/>
    <mergeCell ref="N20:P20"/>
    <mergeCell ref="L25:M25"/>
    <mergeCell ref="H25:I25"/>
    <mergeCell ref="J25:K25"/>
    <mergeCell ref="H18:J18"/>
    <mergeCell ref="H19:J19"/>
    <mergeCell ref="K17:M17"/>
    <mergeCell ref="K18:M18"/>
    <mergeCell ref="K19:M19"/>
    <mergeCell ref="E20:M20"/>
    <mergeCell ref="J27:K27"/>
    <mergeCell ref="J28:K28"/>
    <mergeCell ref="L28:M28"/>
    <mergeCell ref="N33:P33"/>
    <mergeCell ref="A32:G32"/>
    <mergeCell ref="N32:P32"/>
    <mergeCell ref="A29:G29"/>
    <mergeCell ref="N29:P29"/>
    <mergeCell ref="N31:P31"/>
    <mergeCell ref="A31:G31"/>
    <mergeCell ref="H29:I29"/>
    <mergeCell ref="H31:I31"/>
    <mergeCell ref="J31:K31"/>
    <mergeCell ref="L31:M31"/>
    <mergeCell ref="H32:I32"/>
    <mergeCell ref="J32:K32"/>
    <mergeCell ref="L32:M32"/>
    <mergeCell ref="J29:K29"/>
    <mergeCell ref="L29:M29"/>
    <mergeCell ref="A30:G30"/>
    <mergeCell ref="A36:P36"/>
    <mergeCell ref="A38:D38"/>
    <mergeCell ref="A40:D40"/>
    <mergeCell ref="A34:P34"/>
    <mergeCell ref="A35:P35"/>
    <mergeCell ref="A41:D41"/>
    <mergeCell ref="A42:D42"/>
    <mergeCell ref="A37:P37"/>
    <mergeCell ref="A39:D39"/>
    <mergeCell ref="E38:I38"/>
    <mergeCell ref="J38:N38"/>
    <mergeCell ref="J42:M42"/>
    <mergeCell ref="O38:P48"/>
    <mergeCell ref="A53:D54"/>
    <mergeCell ref="E53:L53"/>
    <mergeCell ref="M53:P54"/>
    <mergeCell ref="E54:H54"/>
    <mergeCell ref="I54:L54"/>
    <mergeCell ref="A43:D43"/>
    <mergeCell ref="A44:D44"/>
    <mergeCell ref="A45:D45"/>
    <mergeCell ref="A46:D46"/>
    <mergeCell ref="A48:D48"/>
    <mergeCell ref="A52:P52"/>
    <mergeCell ref="A49:P49"/>
    <mergeCell ref="A50:P50"/>
    <mergeCell ref="A51:P51"/>
    <mergeCell ref="M55:N55"/>
    <mergeCell ref="O55:P55"/>
    <mergeCell ref="A56:B56"/>
    <mergeCell ref="C56:D56"/>
    <mergeCell ref="E56:F56"/>
    <mergeCell ref="G56:H56"/>
    <mergeCell ref="I56:J56"/>
    <mergeCell ref="K56:L56"/>
    <mergeCell ref="M56:N56"/>
    <mergeCell ref="O56:P56"/>
    <mergeCell ref="A55:B55"/>
    <mergeCell ref="C55:D55"/>
    <mergeCell ref="E55:F55"/>
    <mergeCell ref="G55:H55"/>
    <mergeCell ref="I55:J55"/>
    <mergeCell ref="K55:L55"/>
  </mergeCells>
  <phoneticPr fontId="1"/>
  <conditionalFormatting sqref="A26:M32">
    <cfRule type="cellIs" dxfId="8" priority="3" operator="equal">
      <formula>""</formula>
    </cfRule>
  </conditionalFormatting>
  <conditionalFormatting sqref="A56:P56">
    <cfRule type="cellIs" dxfId="7" priority="1" operator="equal">
      <formula>""</formula>
    </cfRule>
  </conditionalFormatting>
  <conditionalFormatting sqref="C3:P3 E4:G4 I4:J4 L4:M4 O4:P4 C5:P5 C6:H6 K6:P6 C7:E7 H7:P7 C8:P8 C11:F11 I11:K11 N11:P11">
    <cfRule type="cellIs" dxfId="6" priority="6" operator="equal">
      <formula>""</formula>
    </cfRule>
  </conditionalFormatting>
  <conditionalFormatting sqref="E16:M19">
    <cfRule type="cellIs" dxfId="5" priority="5" operator="equal">
      <formula>""</formula>
    </cfRule>
  </conditionalFormatting>
  <conditionalFormatting sqref="J40:M41 E40:H46 J43:M46">
    <cfRule type="cellIs" dxfId="4" priority="2" operator="equal">
      <formula>""</formula>
    </cfRule>
  </conditionalFormatting>
  <pageMargins left="1.1811023622047245" right="1.1811023622047245" top="0.74803149606299213" bottom="0.74803149606299213" header="0.31496062992125984" footer="0.31496062992125984"/>
  <pageSetup paperSize="9" scale="85" fitToHeight="0" orientation="portrait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95AF-651E-449C-B085-08B444147775}">
  <sheetPr>
    <tabColor rgb="FF00B0F0"/>
    <pageSetUpPr fitToPage="1"/>
  </sheetPr>
  <dimension ref="A1:F41"/>
  <sheetViews>
    <sheetView view="pageBreakPreview" topLeftCell="A6" zoomScaleNormal="100" zoomScaleSheetLayoutView="100" workbookViewId="0">
      <selection sqref="A1:E1"/>
    </sheetView>
  </sheetViews>
  <sheetFormatPr defaultColWidth="9" defaultRowHeight="14.25" x14ac:dyDescent="0.15"/>
  <cols>
    <col min="1" max="1" width="13.125" style="1" customWidth="1"/>
    <col min="2" max="2" width="13.125" style="21" customWidth="1"/>
    <col min="3" max="5" width="25.625" style="21" customWidth="1"/>
    <col min="6" max="8" width="15.625" style="1" customWidth="1"/>
    <col min="9" max="16384" width="9" style="1"/>
  </cols>
  <sheetData>
    <row r="1" spans="1:6" ht="17.25" x14ac:dyDescent="0.15">
      <c r="A1" s="185" t="s">
        <v>211</v>
      </c>
      <c r="B1" s="185"/>
      <c r="C1" s="185"/>
      <c r="D1" s="185"/>
      <c r="E1" s="185"/>
      <c r="F1" s="19"/>
    </row>
    <row r="2" spans="1:6" x14ac:dyDescent="0.15">
      <c r="A2" s="186" t="s">
        <v>91</v>
      </c>
      <c r="B2" s="187"/>
      <c r="C2" s="187"/>
      <c r="D2" s="187"/>
      <c r="E2" s="188"/>
    </row>
    <row r="3" spans="1:6" x14ac:dyDescent="0.15">
      <c r="A3" s="189" t="s">
        <v>5</v>
      </c>
      <c r="B3" s="190"/>
      <c r="C3" s="97"/>
      <c r="D3" s="128"/>
      <c r="E3" s="98"/>
    </row>
    <row r="4" spans="1:6" x14ac:dyDescent="0.15">
      <c r="A4" s="191" t="s">
        <v>92</v>
      </c>
      <c r="B4" s="192"/>
      <c r="C4" s="97"/>
      <c r="D4" s="128"/>
      <c r="E4" s="98"/>
    </row>
    <row r="5" spans="1:6" x14ac:dyDescent="0.15">
      <c r="B5" s="193"/>
      <c r="C5" s="193"/>
      <c r="D5" s="193"/>
      <c r="E5" s="193"/>
    </row>
    <row r="6" spans="1:6" x14ac:dyDescent="0.15">
      <c r="A6" s="186" t="s">
        <v>93</v>
      </c>
      <c r="B6" s="187"/>
      <c r="C6" s="187"/>
      <c r="D6" s="187"/>
      <c r="E6" s="188"/>
    </row>
    <row r="7" spans="1:6" ht="14.25" customHeight="1" x14ac:dyDescent="0.15">
      <c r="A7" s="194" t="s">
        <v>221</v>
      </c>
      <c r="B7" s="195"/>
      <c r="C7" s="195"/>
      <c r="D7" s="195"/>
      <c r="E7" s="68"/>
    </row>
    <row r="8" spans="1:6" x14ac:dyDescent="0.15">
      <c r="A8" s="196"/>
      <c r="B8" s="197"/>
      <c r="C8" s="197"/>
      <c r="D8" s="197"/>
      <c r="E8" s="20" t="s">
        <v>94</v>
      </c>
    </row>
    <row r="9" spans="1:6" x14ac:dyDescent="0.15">
      <c r="A9" s="184" t="s">
        <v>95</v>
      </c>
      <c r="B9" s="184"/>
      <c r="C9" s="184"/>
      <c r="D9" s="184"/>
      <c r="E9" s="60"/>
    </row>
    <row r="10" spans="1:6" x14ac:dyDescent="0.15">
      <c r="A10" s="184" t="s">
        <v>96</v>
      </c>
      <c r="B10" s="184"/>
      <c r="C10" s="184"/>
      <c r="D10" s="184"/>
      <c r="E10" s="60">
        <f>SUM(D16:D40)</f>
        <v>0</v>
      </c>
    </row>
    <row r="11" spans="1:6" ht="32.25" customHeight="1" x14ac:dyDescent="0.15">
      <c r="A11" s="203" t="s">
        <v>203</v>
      </c>
      <c r="B11" s="184"/>
      <c r="C11" s="184"/>
      <c r="D11" s="184"/>
      <c r="E11" s="60">
        <f>SUM(E16:E40)</f>
        <v>0</v>
      </c>
    </row>
    <row r="12" spans="1:6" x14ac:dyDescent="0.15">
      <c r="B12" s="193"/>
      <c r="C12" s="193"/>
      <c r="D12" s="193"/>
      <c r="E12" s="204"/>
    </row>
    <row r="13" spans="1:6" x14ac:dyDescent="0.15">
      <c r="A13" s="186" t="s">
        <v>97</v>
      </c>
      <c r="B13" s="187"/>
      <c r="C13" s="187"/>
      <c r="D13" s="187"/>
      <c r="E13" s="188"/>
    </row>
    <row r="14" spans="1:6" x14ac:dyDescent="0.15">
      <c r="A14" s="205" t="s">
        <v>98</v>
      </c>
      <c r="B14" s="206"/>
      <c r="C14" s="206"/>
      <c r="D14" s="206"/>
      <c r="E14" s="207"/>
    </row>
    <row r="15" spans="1:6" x14ac:dyDescent="0.15">
      <c r="A15" s="23"/>
      <c r="B15" s="1"/>
      <c r="C15" s="78"/>
      <c r="D15" s="20" t="s">
        <v>99</v>
      </c>
      <c r="E15" s="20" t="s">
        <v>100</v>
      </c>
    </row>
    <row r="16" spans="1:6" ht="14.25" customHeight="1" x14ac:dyDescent="0.15">
      <c r="A16" s="184" t="s">
        <v>101</v>
      </c>
      <c r="B16" s="184"/>
      <c r="C16" s="47" t="s">
        <v>102</v>
      </c>
      <c r="D16" s="30"/>
      <c r="E16" s="30"/>
    </row>
    <row r="17" spans="1:5" ht="14.25" customHeight="1" x14ac:dyDescent="0.15">
      <c r="A17" s="184"/>
      <c r="B17" s="184"/>
      <c r="C17" s="47" t="s">
        <v>103</v>
      </c>
      <c r="D17" s="30"/>
      <c r="E17" s="30"/>
    </row>
    <row r="18" spans="1:5" ht="14.25" customHeight="1" x14ac:dyDescent="0.15">
      <c r="A18" s="198" t="s">
        <v>104</v>
      </c>
      <c r="B18" s="199"/>
      <c r="C18" s="61" t="s">
        <v>182</v>
      </c>
      <c r="D18" s="30"/>
      <c r="E18" s="30"/>
    </row>
    <row r="19" spans="1:5" ht="14.25" customHeight="1" x14ac:dyDescent="0.15">
      <c r="A19" s="200"/>
      <c r="B19" s="201"/>
      <c r="C19" s="62" t="s">
        <v>102</v>
      </c>
      <c r="D19" s="30"/>
      <c r="E19" s="30"/>
    </row>
    <row r="20" spans="1:5" ht="14.25" customHeight="1" x14ac:dyDescent="0.15">
      <c r="A20" s="191"/>
      <c r="B20" s="192"/>
      <c r="C20" s="62" t="s">
        <v>103</v>
      </c>
      <c r="D20" s="30"/>
      <c r="E20" s="30"/>
    </row>
    <row r="21" spans="1:5" ht="14.25" customHeight="1" x14ac:dyDescent="0.15">
      <c r="A21" s="198" t="s">
        <v>105</v>
      </c>
      <c r="B21" s="199"/>
      <c r="C21" s="62" t="s">
        <v>102</v>
      </c>
      <c r="D21" s="30"/>
      <c r="E21" s="30"/>
    </row>
    <row r="22" spans="1:5" ht="14.25" customHeight="1" x14ac:dyDescent="0.15">
      <c r="A22" s="191"/>
      <c r="B22" s="192"/>
      <c r="C22" s="62" t="s">
        <v>103</v>
      </c>
      <c r="D22" s="30"/>
      <c r="E22" s="30"/>
    </row>
    <row r="23" spans="1:5" ht="14.25" customHeight="1" x14ac:dyDescent="0.15">
      <c r="A23" s="198" t="s">
        <v>106</v>
      </c>
      <c r="B23" s="199"/>
      <c r="C23" s="61" t="s">
        <v>182</v>
      </c>
      <c r="D23" s="30"/>
      <c r="E23" s="30"/>
    </row>
    <row r="24" spans="1:5" ht="14.25" customHeight="1" x14ac:dyDescent="0.15">
      <c r="A24" s="200"/>
      <c r="B24" s="201"/>
      <c r="C24" s="62" t="s">
        <v>102</v>
      </c>
      <c r="D24" s="30"/>
      <c r="E24" s="30"/>
    </row>
    <row r="25" spans="1:5" ht="14.25" customHeight="1" x14ac:dyDescent="0.15">
      <c r="A25" s="191"/>
      <c r="B25" s="192"/>
      <c r="C25" s="62" t="s">
        <v>103</v>
      </c>
      <c r="D25" s="30"/>
      <c r="E25" s="30"/>
    </row>
    <row r="26" spans="1:5" ht="14.25" customHeight="1" x14ac:dyDescent="0.15">
      <c r="A26" s="184" t="s">
        <v>107</v>
      </c>
      <c r="B26" s="184"/>
      <c r="C26" s="62" t="s">
        <v>102</v>
      </c>
      <c r="D26" s="30"/>
      <c r="E26" s="30"/>
    </row>
    <row r="27" spans="1:5" ht="14.25" customHeight="1" x14ac:dyDescent="0.15">
      <c r="A27" s="184"/>
      <c r="B27" s="184"/>
      <c r="C27" s="62" t="s">
        <v>103</v>
      </c>
      <c r="D27" s="30"/>
      <c r="E27" s="30"/>
    </row>
    <row r="28" spans="1:5" ht="14.25" customHeight="1" x14ac:dyDescent="0.15">
      <c r="A28" s="198" t="s">
        <v>108</v>
      </c>
      <c r="B28" s="199"/>
      <c r="C28" s="61" t="s">
        <v>182</v>
      </c>
      <c r="D28" s="30"/>
      <c r="E28" s="30"/>
    </row>
    <row r="29" spans="1:5" ht="14.25" customHeight="1" x14ac:dyDescent="0.15">
      <c r="A29" s="200"/>
      <c r="B29" s="201"/>
      <c r="C29" s="47" t="s">
        <v>102</v>
      </c>
      <c r="D29" s="30"/>
      <c r="E29" s="30"/>
    </row>
    <row r="30" spans="1:5" ht="14.25" customHeight="1" x14ac:dyDescent="0.15">
      <c r="A30" s="191"/>
      <c r="B30" s="192"/>
      <c r="C30" s="47" t="s">
        <v>103</v>
      </c>
      <c r="D30" s="30"/>
      <c r="E30" s="30"/>
    </row>
    <row r="31" spans="1:5" ht="14.25" customHeight="1" x14ac:dyDescent="0.15">
      <c r="A31" s="184" t="s">
        <v>109</v>
      </c>
      <c r="B31" s="184"/>
      <c r="C31" s="47" t="s">
        <v>102</v>
      </c>
      <c r="D31" s="30"/>
      <c r="E31" s="30"/>
    </row>
    <row r="32" spans="1:5" ht="14.25" customHeight="1" x14ac:dyDescent="0.15">
      <c r="A32" s="184"/>
      <c r="B32" s="184"/>
      <c r="C32" s="47" t="s">
        <v>103</v>
      </c>
      <c r="D32" s="30"/>
      <c r="E32" s="30"/>
    </row>
    <row r="33" spans="1:5" ht="14.25" customHeight="1" x14ac:dyDescent="0.15">
      <c r="A33" s="202" t="s">
        <v>110</v>
      </c>
      <c r="B33" s="202"/>
      <c r="C33" s="28" t="s">
        <v>111</v>
      </c>
      <c r="D33" s="30"/>
      <c r="E33" s="30"/>
    </row>
    <row r="34" spans="1:5" ht="14.25" customHeight="1" x14ac:dyDescent="0.15">
      <c r="A34" s="202"/>
      <c r="B34" s="202"/>
      <c r="C34" s="28" t="s">
        <v>112</v>
      </c>
      <c r="D34" s="30"/>
      <c r="E34" s="30"/>
    </row>
    <row r="35" spans="1:5" ht="14.25" customHeight="1" x14ac:dyDescent="0.15">
      <c r="A35" s="202" t="s">
        <v>113</v>
      </c>
      <c r="B35" s="202"/>
      <c r="C35" s="202"/>
      <c r="D35" s="30"/>
      <c r="E35" s="30"/>
    </row>
    <row r="36" spans="1:5" ht="14.25" customHeight="1" x14ac:dyDescent="0.15">
      <c r="A36" s="202" t="s">
        <v>114</v>
      </c>
      <c r="B36" s="202"/>
      <c r="C36" s="202"/>
      <c r="D36" s="30"/>
      <c r="E36" s="30"/>
    </row>
    <row r="37" spans="1:5" ht="14.25" customHeight="1" x14ac:dyDescent="0.15">
      <c r="A37" s="202" t="s">
        <v>115</v>
      </c>
      <c r="B37" s="202"/>
      <c r="C37" s="202"/>
      <c r="D37" s="30"/>
      <c r="E37" s="30"/>
    </row>
    <row r="38" spans="1:5" ht="14.25" customHeight="1" x14ac:dyDescent="0.15">
      <c r="A38" s="202" t="s">
        <v>116</v>
      </c>
      <c r="B38" s="202"/>
      <c r="C38" s="202"/>
      <c r="D38" s="30"/>
      <c r="E38" s="30"/>
    </row>
    <row r="39" spans="1:5" ht="14.25" customHeight="1" x14ac:dyDescent="0.15">
      <c r="A39" s="208" t="s">
        <v>165</v>
      </c>
      <c r="B39" s="209"/>
      <c r="C39" s="210"/>
      <c r="D39" s="30"/>
      <c r="E39" s="30"/>
    </row>
    <row r="40" spans="1:5" ht="14.25" customHeight="1" x14ac:dyDescent="0.15">
      <c r="A40" s="202" t="s">
        <v>117</v>
      </c>
      <c r="B40" s="202"/>
      <c r="C40" s="202"/>
      <c r="D40" s="30"/>
      <c r="E40" s="30"/>
    </row>
    <row r="41" spans="1:5" ht="35.1" customHeight="1" x14ac:dyDescent="0.15">
      <c r="A41" s="211" t="s">
        <v>186</v>
      </c>
      <c r="B41" s="212"/>
      <c r="C41" s="213"/>
      <c r="D41" s="25">
        <f>SUM(D16:D40)</f>
        <v>0</v>
      </c>
      <c r="E41" s="25">
        <f>SUM(E16:E40)</f>
        <v>0</v>
      </c>
    </row>
  </sheetData>
  <protectedRanges>
    <protectedRange password="E993" sqref="A13:A14 C13:E13 B15 C14:C32 A41 A16:A18 A20:A23 A25:A28 A30:A32 D16:E40" name="範囲1_1"/>
  </protectedRanges>
  <mergeCells count="30">
    <mergeCell ref="A39:C39"/>
    <mergeCell ref="A40:C40"/>
    <mergeCell ref="A41:C41"/>
    <mergeCell ref="A37:C37"/>
    <mergeCell ref="A36:C36"/>
    <mergeCell ref="A28:B30"/>
    <mergeCell ref="A31:B32"/>
    <mergeCell ref="A33:B34"/>
    <mergeCell ref="A38:C38"/>
    <mergeCell ref="A11:D11"/>
    <mergeCell ref="B12:E12"/>
    <mergeCell ref="A13:E13"/>
    <mergeCell ref="A14:E14"/>
    <mergeCell ref="A35:C35"/>
    <mergeCell ref="A16:B17"/>
    <mergeCell ref="A26:B27"/>
    <mergeCell ref="A18:B20"/>
    <mergeCell ref="A21:B22"/>
    <mergeCell ref="A23:B25"/>
    <mergeCell ref="A10:D10"/>
    <mergeCell ref="A1:E1"/>
    <mergeCell ref="A2:E2"/>
    <mergeCell ref="A3:B3"/>
    <mergeCell ref="C3:E3"/>
    <mergeCell ref="A4:B4"/>
    <mergeCell ref="C4:E4"/>
    <mergeCell ref="B5:E5"/>
    <mergeCell ref="A6:E6"/>
    <mergeCell ref="A9:D9"/>
    <mergeCell ref="A7:D8"/>
  </mergeCells>
  <phoneticPr fontId="1"/>
  <conditionalFormatting sqref="C3:E4 E9">
    <cfRule type="cellIs" dxfId="3" priority="2" operator="equal">
      <formula>""</formula>
    </cfRule>
  </conditionalFormatting>
  <conditionalFormatting sqref="D16:E40">
    <cfRule type="cellIs" dxfId="2" priority="1" operator="equal">
      <formula>""</formula>
    </cfRule>
  </conditionalFormatting>
  <pageMargins left="1.1811023622047245" right="1.1811023622047245" top="0.74803149606299213" bottom="0.74803149606299213" header="0.31496062992125984" footer="0.31496062992125984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78C9-C56D-46B4-91EF-5CEE14ACAA8D}">
  <sheetPr>
    <tabColor rgb="FF00B0F0"/>
    <pageSetUpPr fitToPage="1"/>
  </sheetPr>
  <dimension ref="A1:I23"/>
  <sheetViews>
    <sheetView view="pageBreakPreview" zoomScale="70" zoomScaleNormal="100" zoomScaleSheetLayoutView="70" workbookViewId="0">
      <selection activeCell="D9" sqref="D9"/>
    </sheetView>
  </sheetViews>
  <sheetFormatPr defaultColWidth="9" defaultRowHeight="13.5" x14ac:dyDescent="0.15"/>
  <cols>
    <col min="1" max="1" width="4.625" style="26" customWidth="1"/>
    <col min="2" max="4" width="25.625" style="12" customWidth="1"/>
    <col min="5" max="7" width="8.625" style="12" customWidth="1"/>
    <col min="8" max="16384" width="9" style="12"/>
  </cols>
  <sheetData>
    <row r="1" spans="1:9" ht="18.75" x14ac:dyDescent="0.15">
      <c r="A1" s="214" t="s">
        <v>120</v>
      </c>
      <c r="B1" s="214"/>
      <c r="C1" s="214"/>
      <c r="D1" s="214"/>
      <c r="E1" s="214"/>
      <c r="F1" s="214"/>
      <c r="G1" s="214"/>
    </row>
    <row r="2" spans="1:9" ht="40.5" x14ac:dyDescent="0.15">
      <c r="A2" s="34"/>
      <c r="B2" s="35" t="s">
        <v>139</v>
      </c>
      <c r="C2" s="34" t="s">
        <v>140</v>
      </c>
      <c r="D2" s="34" t="s">
        <v>141</v>
      </c>
      <c r="E2" s="34" t="s">
        <v>142</v>
      </c>
      <c r="F2" s="34" t="s">
        <v>143</v>
      </c>
      <c r="G2" s="34" t="s">
        <v>144</v>
      </c>
      <c r="H2" s="66" t="s">
        <v>190</v>
      </c>
    </row>
    <row r="3" spans="1:9" ht="39.950000000000003" customHeight="1" x14ac:dyDescent="0.15">
      <c r="A3" s="34">
        <v>1</v>
      </c>
      <c r="B3" s="79"/>
      <c r="C3" s="79"/>
      <c r="D3" s="79"/>
      <c r="E3" s="79"/>
      <c r="F3" s="79"/>
      <c r="G3" s="79"/>
      <c r="I3" s="67" t="s">
        <v>199</v>
      </c>
    </row>
    <row r="4" spans="1:9" ht="39.950000000000003" customHeight="1" x14ac:dyDescent="0.15">
      <c r="A4" s="34">
        <v>2</v>
      </c>
      <c r="B4" s="79"/>
      <c r="C4" s="79"/>
      <c r="D4" s="79"/>
      <c r="E4" s="79"/>
      <c r="F4" s="79"/>
      <c r="G4" s="79"/>
      <c r="I4" s="67" t="s">
        <v>200</v>
      </c>
    </row>
    <row r="5" spans="1:9" ht="39.950000000000003" customHeight="1" x14ac:dyDescent="0.15">
      <c r="A5" s="34">
        <v>3</v>
      </c>
      <c r="B5" s="79"/>
      <c r="C5" s="79"/>
      <c r="D5" s="79"/>
      <c r="E5" s="79"/>
      <c r="F5" s="79"/>
      <c r="G5" s="79"/>
      <c r="I5" s="67" t="s">
        <v>201</v>
      </c>
    </row>
    <row r="6" spans="1:9" ht="39.950000000000003" customHeight="1" x14ac:dyDescent="0.15">
      <c r="A6" s="34">
        <v>4</v>
      </c>
      <c r="B6" s="79"/>
      <c r="C6" s="79"/>
      <c r="D6" s="79"/>
      <c r="E6" s="79"/>
      <c r="F6" s="79"/>
      <c r="G6" s="79"/>
      <c r="I6" s="67" t="s">
        <v>202</v>
      </c>
    </row>
    <row r="7" spans="1:9" ht="39.950000000000003" customHeight="1" x14ac:dyDescent="0.15">
      <c r="A7" s="34">
        <v>5</v>
      </c>
      <c r="B7" s="79"/>
      <c r="C7" s="79"/>
      <c r="D7" s="79"/>
      <c r="E7" s="79"/>
      <c r="F7" s="79"/>
      <c r="G7" s="79"/>
    </row>
    <row r="8" spans="1:9" ht="39.950000000000003" customHeight="1" x14ac:dyDescent="0.15">
      <c r="A8" s="34">
        <v>6</v>
      </c>
      <c r="B8" s="79"/>
      <c r="C8" s="79"/>
      <c r="D8" s="79"/>
      <c r="E8" s="79"/>
      <c r="F8" s="79"/>
      <c r="G8" s="79"/>
    </row>
    <row r="9" spans="1:9" ht="39.950000000000003" customHeight="1" x14ac:dyDescent="0.15">
      <c r="A9" s="34">
        <v>7</v>
      </c>
      <c r="B9" s="79"/>
      <c r="C9" s="79"/>
      <c r="D9" s="79"/>
      <c r="E9" s="79"/>
      <c r="F9" s="79"/>
      <c r="G9" s="79"/>
    </row>
    <row r="10" spans="1:9" ht="39.950000000000003" customHeight="1" x14ac:dyDescent="0.15">
      <c r="A10" s="34">
        <v>8</v>
      </c>
      <c r="B10" s="79"/>
      <c r="C10" s="79"/>
      <c r="D10" s="79"/>
      <c r="E10" s="79"/>
      <c r="F10" s="79"/>
      <c r="G10" s="79"/>
    </row>
    <row r="11" spans="1:9" ht="39.950000000000003" customHeight="1" x14ac:dyDescent="0.15">
      <c r="A11" s="34">
        <v>9</v>
      </c>
      <c r="B11" s="79"/>
      <c r="C11" s="79"/>
      <c r="D11" s="79"/>
      <c r="E11" s="79"/>
      <c r="F11" s="79"/>
      <c r="G11" s="79"/>
    </row>
    <row r="12" spans="1:9" ht="39.950000000000003" customHeight="1" x14ac:dyDescent="0.15">
      <c r="A12" s="34">
        <v>10</v>
      </c>
      <c r="B12" s="79"/>
      <c r="C12" s="79"/>
      <c r="D12" s="79"/>
      <c r="E12" s="79"/>
      <c r="F12" s="79"/>
      <c r="G12" s="79"/>
    </row>
    <row r="13" spans="1:9" ht="39.950000000000003" customHeight="1" x14ac:dyDescent="0.15">
      <c r="A13" s="34">
        <v>11</v>
      </c>
      <c r="B13" s="79"/>
      <c r="C13" s="79"/>
      <c r="D13" s="79"/>
      <c r="E13" s="79"/>
      <c r="F13" s="79"/>
      <c r="G13" s="79"/>
    </row>
    <row r="14" spans="1:9" ht="39.950000000000003" customHeight="1" x14ac:dyDescent="0.15">
      <c r="A14" s="34">
        <v>12</v>
      </c>
      <c r="B14" s="79"/>
      <c r="C14" s="79"/>
      <c r="D14" s="79"/>
      <c r="E14" s="79"/>
      <c r="F14" s="79"/>
      <c r="G14" s="79"/>
    </row>
    <row r="15" spans="1:9" ht="39.950000000000003" customHeight="1" x14ac:dyDescent="0.15">
      <c r="A15" s="34">
        <v>13</v>
      </c>
      <c r="B15" s="79"/>
      <c r="C15" s="79"/>
      <c r="D15" s="79"/>
      <c r="E15" s="79"/>
      <c r="F15" s="79"/>
      <c r="G15" s="79"/>
    </row>
    <row r="16" spans="1:9" ht="39.950000000000003" customHeight="1" x14ac:dyDescent="0.15">
      <c r="A16" s="34">
        <v>14</v>
      </c>
      <c r="B16" s="79"/>
      <c r="C16" s="79"/>
      <c r="D16" s="79"/>
      <c r="E16" s="79"/>
      <c r="F16" s="79"/>
      <c r="G16" s="79"/>
    </row>
    <row r="17" spans="1:7" ht="39.950000000000003" customHeight="1" x14ac:dyDescent="0.15">
      <c r="A17" s="34">
        <v>15</v>
      </c>
      <c r="B17" s="79"/>
      <c r="C17" s="79"/>
      <c r="D17" s="79"/>
      <c r="E17" s="79"/>
      <c r="F17" s="79"/>
      <c r="G17" s="79"/>
    </row>
    <row r="18" spans="1:7" ht="39.950000000000003" customHeight="1" x14ac:dyDescent="0.15">
      <c r="A18" s="34">
        <v>16</v>
      </c>
      <c r="B18" s="79"/>
      <c r="C18" s="79"/>
      <c r="D18" s="79"/>
      <c r="E18" s="79"/>
      <c r="F18" s="79"/>
      <c r="G18" s="79"/>
    </row>
    <row r="19" spans="1:7" ht="39.950000000000003" customHeight="1" x14ac:dyDescent="0.15">
      <c r="A19" s="34">
        <v>17</v>
      </c>
      <c r="B19" s="79"/>
      <c r="C19" s="79"/>
      <c r="D19" s="79"/>
      <c r="E19" s="79"/>
      <c r="F19" s="79"/>
      <c r="G19" s="79"/>
    </row>
    <row r="20" spans="1:7" ht="39.950000000000003" customHeight="1" x14ac:dyDescent="0.15">
      <c r="A20" s="34">
        <v>18</v>
      </c>
      <c r="B20" s="79"/>
      <c r="C20" s="79"/>
      <c r="D20" s="79"/>
      <c r="E20" s="79"/>
      <c r="F20" s="79"/>
      <c r="G20" s="79"/>
    </row>
    <row r="21" spans="1:7" ht="39.950000000000003" customHeight="1" x14ac:dyDescent="0.15">
      <c r="A21" s="34">
        <v>19</v>
      </c>
      <c r="B21" s="79"/>
      <c r="C21" s="79"/>
      <c r="D21" s="79"/>
      <c r="E21" s="79"/>
      <c r="F21" s="79"/>
      <c r="G21" s="79"/>
    </row>
    <row r="22" spans="1:7" ht="39.950000000000003" customHeight="1" x14ac:dyDescent="0.15">
      <c r="A22" s="34">
        <v>20</v>
      </c>
      <c r="B22" s="79"/>
      <c r="C22" s="79"/>
      <c r="D22" s="79"/>
      <c r="E22" s="79"/>
      <c r="F22" s="79"/>
      <c r="G22" s="79"/>
    </row>
    <row r="23" spans="1:7" x14ac:dyDescent="0.15">
      <c r="A23" s="36" t="s">
        <v>145</v>
      </c>
      <c r="B23" s="37"/>
      <c r="C23" s="37"/>
      <c r="D23" s="37"/>
      <c r="E23" s="37"/>
      <c r="F23" s="37"/>
      <c r="G23" s="37"/>
    </row>
  </sheetData>
  <mergeCells count="1">
    <mergeCell ref="A1:G1"/>
  </mergeCells>
  <phoneticPr fontId="1"/>
  <conditionalFormatting sqref="B3:G22">
    <cfRule type="cellIs" dxfId="1" priority="1" operator="equal">
      <formula>""</formula>
    </cfRule>
  </conditionalFormatting>
  <dataValidations count="1">
    <dataValidation type="list" allowBlank="1" showInputMessage="1" showErrorMessage="1" sqref="H3:H22" xr:uid="{13FB423B-A0D1-44E6-A539-6FB629B60D6A}">
      <formula1>$I$3:$I$6</formula1>
    </dataValidation>
  </dataValidations>
  <pageMargins left="1.1811023622047245" right="1.1811023622047245" top="0.74803149606299213" bottom="0.74803149606299213" header="0.31496062992125984" footer="0.31496062992125984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7224-AE06-4EEE-B5A1-CDBAC823EAF2}">
  <sheetPr>
    <tabColor rgb="FF00B0F0"/>
    <pageSetUpPr fitToPage="1"/>
  </sheetPr>
  <dimension ref="A1:I23"/>
  <sheetViews>
    <sheetView view="pageBreakPreview" zoomScale="70" zoomScaleNormal="100" zoomScaleSheetLayoutView="70" workbookViewId="0">
      <selection activeCell="D9" sqref="D9"/>
    </sheetView>
  </sheetViews>
  <sheetFormatPr defaultColWidth="9" defaultRowHeight="13.5" x14ac:dyDescent="0.15"/>
  <cols>
    <col min="1" max="1" width="4.625" style="26" customWidth="1"/>
    <col min="2" max="4" width="25.625" style="12" customWidth="1"/>
    <col min="5" max="7" width="8.625" style="12" customWidth="1"/>
    <col min="8" max="8" width="30.125" style="12" customWidth="1"/>
    <col min="9" max="9" width="17.375" style="12" customWidth="1"/>
    <col min="10" max="16384" width="9" style="12"/>
  </cols>
  <sheetData>
    <row r="1" spans="1:9" ht="18.75" x14ac:dyDescent="0.15">
      <c r="A1" s="215" t="s">
        <v>121</v>
      </c>
      <c r="B1" s="215"/>
      <c r="C1" s="215"/>
      <c r="D1" s="215"/>
      <c r="E1" s="215"/>
      <c r="F1" s="215"/>
      <c r="G1" s="27"/>
    </row>
    <row r="2" spans="1:9" ht="40.5" x14ac:dyDescent="0.15">
      <c r="A2" s="25"/>
      <c r="B2" s="24" t="s">
        <v>122</v>
      </c>
      <c r="C2" s="25" t="s">
        <v>123</v>
      </c>
      <c r="D2" s="25" t="s">
        <v>204</v>
      </c>
      <c r="E2" s="24" t="s">
        <v>205</v>
      </c>
      <c r="F2" s="25" t="s">
        <v>124</v>
      </c>
      <c r="G2" s="64" t="s">
        <v>190</v>
      </c>
      <c r="H2" s="12" t="s">
        <v>191</v>
      </c>
      <c r="I2" s="12" t="s">
        <v>192</v>
      </c>
    </row>
    <row r="3" spans="1:9" ht="39.950000000000003" customHeight="1" x14ac:dyDescent="0.15">
      <c r="A3" s="25">
        <v>1</v>
      </c>
      <c r="B3" s="75"/>
      <c r="C3" s="75"/>
      <c r="D3" s="75"/>
      <c r="E3" s="76"/>
      <c r="F3" s="75"/>
      <c r="G3" s="65"/>
      <c r="H3" s="12" t="s">
        <v>16</v>
      </c>
      <c r="I3" s="12" t="s">
        <v>193</v>
      </c>
    </row>
    <row r="4" spans="1:9" ht="39.950000000000003" customHeight="1" x14ac:dyDescent="0.15">
      <c r="A4" s="25">
        <v>2</v>
      </c>
      <c r="B4" s="75"/>
      <c r="C4" s="75"/>
      <c r="D4" s="75"/>
      <c r="E4" s="75"/>
      <c r="F4" s="75"/>
      <c r="G4" s="65"/>
      <c r="H4" s="12" t="s">
        <v>161</v>
      </c>
      <c r="I4" s="12" t="s">
        <v>194</v>
      </c>
    </row>
    <row r="5" spans="1:9" ht="39.950000000000003" customHeight="1" x14ac:dyDescent="0.15">
      <c r="A5" s="25">
        <v>3</v>
      </c>
      <c r="B5" s="75"/>
      <c r="C5" s="75"/>
      <c r="D5" s="75"/>
      <c r="E5" s="75"/>
      <c r="F5" s="75"/>
      <c r="G5" s="65"/>
      <c r="H5" s="12" t="s">
        <v>162</v>
      </c>
      <c r="I5" s="12" t="s">
        <v>195</v>
      </c>
    </row>
    <row r="6" spans="1:9" ht="39.950000000000003" customHeight="1" x14ac:dyDescent="0.15">
      <c r="A6" s="25">
        <v>4</v>
      </c>
      <c r="B6" s="75"/>
      <c r="C6" s="75"/>
      <c r="D6" s="75"/>
      <c r="E6" s="75"/>
      <c r="F6" s="75"/>
      <c r="G6" s="65"/>
      <c r="H6" s="12" t="s">
        <v>163</v>
      </c>
      <c r="I6" s="12" t="s">
        <v>196</v>
      </c>
    </row>
    <row r="7" spans="1:9" ht="39.950000000000003" customHeight="1" x14ac:dyDescent="0.15">
      <c r="A7" s="25">
        <v>5</v>
      </c>
      <c r="B7" s="75"/>
      <c r="C7" s="75"/>
      <c r="D7" s="75"/>
      <c r="E7" s="75"/>
      <c r="F7" s="75"/>
      <c r="G7" s="65"/>
      <c r="H7" s="12" t="s">
        <v>164</v>
      </c>
      <c r="I7" s="12" t="s">
        <v>197</v>
      </c>
    </row>
    <row r="8" spans="1:9" ht="39.950000000000003" customHeight="1" x14ac:dyDescent="0.15">
      <c r="A8" s="25">
        <v>6</v>
      </c>
      <c r="B8" s="75"/>
      <c r="C8" s="75"/>
      <c r="D8" s="75"/>
      <c r="E8" s="75"/>
      <c r="F8" s="75"/>
      <c r="G8" s="65"/>
      <c r="H8" s="12" t="s">
        <v>43</v>
      </c>
      <c r="I8" s="12" t="s">
        <v>198</v>
      </c>
    </row>
    <row r="9" spans="1:9" ht="39.950000000000003" customHeight="1" x14ac:dyDescent="0.15">
      <c r="A9" s="25">
        <v>7</v>
      </c>
      <c r="B9" s="75"/>
      <c r="C9" s="75"/>
      <c r="D9" s="75"/>
      <c r="E9" s="75"/>
      <c r="F9" s="75"/>
      <c r="G9" s="65"/>
      <c r="H9" s="12" t="s">
        <v>187</v>
      </c>
    </row>
    <row r="10" spans="1:9" ht="39.950000000000003" customHeight="1" x14ac:dyDescent="0.15">
      <c r="A10" s="25">
        <v>8</v>
      </c>
      <c r="B10" s="75"/>
      <c r="C10" s="75"/>
      <c r="D10" s="75"/>
      <c r="E10" s="75"/>
      <c r="F10" s="75"/>
      <c r="G10" s="65"/>
    </row>
    <row r="11" spans="1:9" ht="39.950000000000003" customHeight="1" x14ac:dyDescent="0.15">
      <c r="A11" s="25">
        <v>9</v>
      </c>
      <c r="B11" s="75"/>
      <c r="C11" s="75"/>
      <c r="D11" s="75"/>
      <c r="E11" s="75"/>
      <c r="F11" s="75"/>
      <c r="G11" s="65"/>
    </row>
    <row r="12" spans="1:9" ht="39.950000000000003" customHeight="1" x14ac:dyDescent="0.15">
      <c r="A12" s="25">
        <v>10</v>
      </c>
      <c r="B12" s="75"/>
      <c r="C12" s="75"/>
      <c r="D12" s="75"/>
      <c r="E12" s="75"/>
      <c r="F12" s="75"/>
      <c r="G12" s="65"/>
    </row>
    <row r="13" spans="1:9" ht="39.950000000000003" customHeight="1" x14ac:dyDescent="0.15">
      <c r="A13" s="25">
        <v>11</v>
      </c>
      <c r="B13" s="75"/>
      <c r="C13" s="75"/>
      <c r="D13" s="75"/>
      <c r="E13" s="76"/>
      <c r="F13" s="75"/>
      <c r="G13" s="65"/>
    </row>
    <row r="14" spans="1:9" ht="39.950000000000003" customHeight="1" x14ac:dyDescent="0.15">
      <c r="A14" s="25">
        <v>12</v>
      </c>
      <c r="B14" s="75"/>
      <c r="C14" s="75"/>
      <c r="D14" s="75"/>
      <c r="E14" s="75"/>
      <c r="F14" s="75"/>
      <c r="G14" s="65"/>
    </row>
    <row r="15" spans="1:9" ht="39.950000000000003" customHeight="1" x14ac:dyDescent="0.15">
      <c r="A15" s="25">
        <v>13</v>
      </c>
      <c r="B15" s="75"/>
      <c r="C15" s="75"/>
      <c r="D15" s="75"/>
      <c r="E15" s="75"/>
      <c r="F15" s="75"/>
      <c r="G15" s="65"/>
    </row>
    <row r="16" spans="1:9" ht="39.950000000000003" customHeight="1" x14ac:dyDescent="0.15">
      <c r="A16" s="25">
        <v>14</v>
      </c>
      <c r="B16" s="75"/>
      <c r="C16" s="75"/>
      <c r="D16" s="75"/>
      <c r="E16" s="75"/>
      <c r="F16" s="75"/>
      <c r="G16" s="65"/>
    </row>
    <row r="17" spans="1:7" ht="39.950000000000003" customHeight="1" x14ac:dyDescent="0.15">
      <c r="A17" s="25">
        <v>15</v>
      </c>
      <c r="B17" s="75"/>
      <c r="C17" s="75"/>
      <c r="D17" s="75"/>
      <c r="E17" s="75"/>
      <c r="F17" s="75"/>
      <c r="G17" s="65"/>
    </row>
    <row r="18" spans="1:7" ht="39.950000000000003" customHeight="1" x14ac:dyDescent="0.15">
      <c r="A18" s="25">
        <v>16</v>
      </c>
      <c r="B18" s="75"/>
      <c r="C18" s="75"/>
      <c r="D18" s="75"/>
      <c r="E18" s="75"/>
      <c r="F18" s="75"/>
      <c r="G18" s="65"/>
    </row>
    <row r="19" spans="1:7" ht="39.950000000000003" customHeight="1" x14ac:dyDescent="0.15">
      <c r="A19" s="25">
        <v>17</v>
      </c>
      <c r="B19" s="75"/>
      <c r="C19" s="75"/>
      <c r="D19" s="75"/>
      <c r="E19" s="75"/>
      <c r="F19" s="75"/>
      <c r="G19" s="65"/>
    </row>
    <row r="20" spans="1:7" ht="39.950000000000003" customHeight="1" x14ac:dyDescent="0.15">
      <c r="A20" s="25">
        <v>18</v>
      </c>
      <c r="B20" s="75"/>
      <c r="C20" s="75"/>
      <c r="D20" s="75"/>
      <c r="E20" s="75"/>
      <c r="F20" s="75"/>
      <c r="G20" s="65"/>
    </row>
    <row r="21" spans="1:7" ht="39.950000000000003" customHeight="1" x14ac:dyDescent="0.15">
      <c r="A21" s="25">
        <v>19</v>
      </c>
      <c r="B21" s="75"/>
      <c r="C21" s="75"/>
      <c r="D21" s="75"/>
      <c r="E21" s="75"/>
      <c r="F21" s="75"/>
      <c r="G21" s="65"/>
    </row>
    <row r="22" spans="1:7" ht="39.950000000000003" customHeight="1" x14ac:dyDescent="0.15">
      <c r="A22" s="25">
        <v>20</v>
      </c>
      <c r="B22" s="75"/>
      <c r="C22" s="75"/>
      <c r="D22" s="75"/>
      <c r="E22" s="75"/>
      <c r="F22" s="75"/>
      <c r="G22" s="65"/>
    </row>
    <row r="23" spans="1:7" x14ac:dyDescent="0.15">
      <c r="A23" s="33" t="s">
        <v>138</v>
      </c>
    </row>
  </sheetData>
  <mergeCells count="1">
    <mergeCell ref="A1:F1"/>
  </mergeCells>
  <phoneticPr fontId="1"/>
  <conditionalFormatting sqref="B3:F22">
    <cfRule type="cellIs" dxfId="0" priority="1" operator="equal">
      <formula>""</formula>
    </cfRule>
  </conditionalFormatting>
  <dataValidations count="5">
    <dataValidation type="list" allowBlank="1" showInputMessage="1" showErrorMessage="1" sqref="E3:E22" xr:uid="{7ACAC16D-0CB8-459A-B639-EC3BF7092A99}">
      <formula1>"特別講演,シンポジウム,一般演題,ポスター発表"</formula1>
    </dataValidation>
    <dataValidation type="list" allowBlank="1" showInputMessage="1" showErrorMessage="1" sqref="H3:H8" xr:uid="{F57403DF-006B-480E-B652-E6440106DB23}">
      <formula1>$H$2:$H$8</formula1>
    </dataValidation>
    <dataValidation type="list" errorStyle="warning" allowBlank="1" showInputMessage="1" showErrorMessage="1" sqref="D4:D22" xr:uid="{42D793C6-C1E9-4419-9C33-86BC70D0C088}">
      <formula1>$G$2:$G$8</formula1>
    </dataValidation>
    <dataValidation type="list" errorStyle="warning" allowBlank="1" showInputMessage="1" showErrorMessage="1" sqref="D3" xr:uid="{C265E0C6-8685-4FD3-8D4D-CF619925C58B}">
      <formula1>$H$3:$H$9</formula1>
    </dataValidation>
    <dataValidation type="list" allowBlank="1" showInputMessage="1" showErrorMessage="1" sqref="G3:G22" xr:uid="{B65FBD16-4EB3-4780-B02E-C41481D7CE22}">
      <formula1>$I$3:$I$8</formula1>
    </dataValidation>
  </dataValidations>
  <pageMargins left="1.1811023622047245" right="1.1811023622047245" top="0.74803149606299213" bottom="0.74803149606299213" header="0.31496062992125984" footer="0.31496062992125984"/>
  <pageSetup paperSize="9"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493E7-AA46-42AC-B5C7-72E13A57A863}">
  <sheetPr>
    <tabColor rgb="FFFF0000"/>
    <pageSetUpPr fitToPage="1"/>
  </sheetPr>
  <dimension ref="A1:E24"/>
  <sheetViews>
    <sheetView view="pageBreakPreview" zoomScale="90" zoomScaleNormal="40" zoomScaleSheetLayoutView="90" workbookViewId="0"/>
  </sheetViews>
  <sheetFormatPr defaultColWidth="9" defaultRowHeight="18.75" x14ac:dyDescent="0.15"/>
  <cols>
    <col min="1" max="1" width="2.625" style="40" customWidth="1"/>
    <col min="2" max="2" width="17.625" style="40" customWidth="1"/>
    <col min="3" max="3" width="10.375" style="40" customWidth="1"/>
    <col min="4" max="4" width="71.875" style="40" bestFit="1" customWidth="1"/>
    <col min="5" max="5" width="54.875" style="41" customWidth="1"/>
    <col min="6" max="16384" width="9" style="40"/>
  </cols>
  <sheetData>
    <row r="1" spans="1:5" ht="24.75" thickBot="1" x14ac:dyDescent="0.2">
      <c r="A1" s="38" t="s">
        <v>166</v>
      </c>
    </row>
    <row r="2" spans="1:5" ht="37.5" customHeight="1" x14ac:dyDescent="0.15">
      <c r="A2" s="48" t="s">
        <v>146</v>
      </c>
      <c r="B2" s="49" t="s">
        <v>147</v>
      </c>
      <c r="C2" s="39" t="s">
        <v>148</v>
      </c>
      <c r="D2" s="50" t="s">
        <v>149</v>
      </c>
      <c r="E2" s="51" t="s">
        <v>150</v>
      </c>
    </row>
    <row r="3" spans="1:5" ht="37.5" customHeight="1" x14ac:dyDescent="0.15">
      <c r="A3" s="228">
        <v>1</v>
      </c>
      <c r="B3" s="225" t="s">
        <v>151</v>
      </c>
      <c r="C3" s="43"/>
      <c r="D3" s="44" t="s">
        <v>212</v>
      </c>
      <c r="E3" s="53" t="s">
        <v>167</v>
      </c>
    </row>
    <row r="4" spans="1:5" ht="37.5" customHeight="1" x14ac:dyDescent="0.15">
      <c r="A4" s="229"/>
      <c r="B4" s="226"/>
      <c r="C4" s="43"/>
      <c r="D4" s="63" t="s">
        <v>213</v>
      </c>
      <c r="E4" s="53"/>
    </row>
    <row r="5" spans="1:5" ht="37.5" customHeight="1" x14ac:dyDescent="0.15">
      <c r="A5" s="229"/>
      <c r="B5" s="226"/>
      <c r="C5" s="43"/>
      <c r="D5" s="44" t="s">
        <v>152</v>
      </c>
      <c r="E5" s="53" t="s">
        <v>168</v>
      </c>
    </row>
    <row r="6" spans="1:5" ht="37.5" customHeight="1" x14ac:dyDescent="0.15">
      <c r="A6" s="229"/>
      <c r="B6" s="226"/>
      <c r="C6" s="43"/>
      <c r="D6" s="44" t="s">
        <v>153</v>
      </c>
      <c r="E6" s="53" t="s">
        <v>168</v>
      </c>
    </row>
    <row r="7" spans="1:5" ht="37.5" customHeight="1" x14ac:dyDescent="0.15">
      <c r="A7" s="230"/>
      <c r="B7" s="227"/>
      <c r="C7" s="43"/>
      <c r="D7" s="44"/>
      <c r="E7" s="53" t="s">
        <v>169</v>
      </c>
    </row>
    <row r="8" spans="1:5" ht="37.5" customHeight="1" x14ac:dyDescent="0.15">
      <c r="A8" s="57">
        <v>2</v>
      </c>
      <c r="B8" s="55" t="s">
        <v>170</v>
      </c>
      <c r="C8" s="43"/>
      <c r="D8" s="44"/>
      <c r="E8" s="53" t="s">
        <v>171</v>
      </c>
    </row>
    <row r="9" spans="1:5" ht="56.25" x14ac:dyDescent="0.15">
      <c r="A9" s="57">
        <v>3</v>
      </c>
      <c r="B9" s="56" t="s">
        <v>154</v>
      </c>
      <c r="C9" s="43"/>
      <c r="D9" s="46" t="s">
        <v>172</v>
      </c>
      <c r="E9" s="53" t="s">
        <v>173</v>
      </c>
    </row>
    <row r="10" spans="1:5" ht="37.5" x14ac:dyDescent="0.15">
      <c r="A10" s="228">
        <v>4</v>
      </c>
      <c r="B10" s="225" t="s">
        <v>155</v>
      </c>
      <c r="C10" s="43"/>
      <c r="D10" s="46" t="s">
        <v>174</v>
      </c>
      <c r="E10" s="53" t="s">
        <v>175</v>
      </c>
    </row>
    <row r="11" spans="1:5" ht="75" x14ac:dyDescent="0.15">
      <c r="A11" s="229"/>
      <c r="B11" s="226"/>
      <c r="C11" s="43"/>
      <c r="D11" s="46" t="s">
        <v>176</v>
      </c>
      <c r="E11" s="53" t="s">
        <v>177</v>
      </c>
    </row>
    <row r="12" spans="1:5" ht="56.25" x14ac:dyDescent="0.15">
      <c r="A12" s="229"/>
      <c r="B12" s="226"/>
      <c r="C12" s="43"/>
      <c r="D12" s="46" t="s">
        <v>156</v>
      </c>
      <c r="E12" s="53" t="s">
        <v>222</v>
      </c>
    </row>
    <row r="13" spans="1:5" ht="75" x14ac:dyDescent="0.15">
      <c r="A13" s="230"/>
      <c r="B13" s="227"/>
      <c r="C13" s="43"/>
      <c r="D13" s="46" t="s">
        <v>157</v>
      </c>
      <c r="E13" s="53" t="s">
        <v>223</v>
      </c>
    </row>
    <row r="14" spans="1:5" ht="56.25" x14ac:dyDescent="0.15">
      <c r="A14" s="52">
        <v>4</v>
      </c>
      <c r="B14" s="45" t="s">
        <v>158</v>
      </c>
      <c r="C14" s="43"/>
      <c r="D14" s="44"/>
      <c r="E14" s="53" t="s">
        <v>178</v>
      </c>
    </row>
    <row r="15" spans="1:5" ht="37.5" customHeight="1" x14ac:dyDescent="0.15">
      <c r="A15" s="52">
        <v>5</v>
      </c>
      <c r="B15" s="42" t="s">
        <v>206</v>
      </c>
      <c r="C15" s="43"/>
      <c r="D15" s="44"/>
      <c r="E15" s="53"/>
    </row>
    <row r="16" spans="1:5" ht="37.5" customHeight="1" x14ac:dyDescent="0.15">
      <c r="A16" s="52">
        <v>6</v>
      </c>
      <c r="B16" s="42" t="s">
        <v>207</v>
      </c>
      <c r="C16" s="43"/>
      <c r="D16" s="44"/>
      <c r="E16" s="53"/>
    </row>
    <row r="17" spans="1:5" ht="37.5" customHeight="1" x14ac:dyDescent="0.15">
      <c r="A17" s="52">
        <v>7</v>
      </c>
      <c r="B17" s="73" t="s">
        <v>208</v>
      </c>
      <c r="C17" s="72"/>
      <c r="D17" s="44"/>
      <c r="E17" s="53"/>
    </row>
    <row r="18" spans="1:5" ht="37.5" customHeight="1" thickBot="1" x14ac:dyDescent="0.2">
      <c r="A18" s="52">
        <v>8</v>
      </c>
      <c r="B18" s="42" t="s">
        <v>159</v>
      </c>
      <c r="C18" s="54"/>
      <c r="D18" s="44"/>
      <c r="E18" s="53"/>
    </row>
    <row r="19" spans="1:5" ht="37.5" customHeight="1" thickBot="1" x14ac:dyDescent="0.2">
      <c r="A19" s="40" t="s">
        <v>160</v>
      </c>
    </row>
    <row r="20" spans="1:5" x14ac:dyDescent="0.15">
      <c r="A20" s="216"/>
      <c r="B20" s="217"/>
      <c r="C20" s="217"/>
      <c r="D20" s="217"/>
      <c r="E20" s="218"/>
    </row>
    <row r="21" spans="1:5" x14ac:dyDescent="0.15">
      <c r="A21" s="219"/>
      <c r="B21" s="220"/>
      <c r="C21" s="220"/>
      <c r="D21" s="220"/>
      <c r="E21" s="221"/>
    </row>
    <row r="22" spans="1:5" x14ac:dyDescent="0.15">
      <c r="A22" s="219"/>
      <c r="B22" s="220"/>
      <c r="C22" s="220"/>
      <c r="D22" s="220"/>
      <c r="E22" s="221"/>
    </row>
    <row r="23" spans="1:5" x14ac:dyDescent="0.15">
      <c r="A23" s="219"/>
      <c r="B23" s="220"/>
      <c r="C23" s="220"/>
      <c r="D23" s="220"/>
      <c r="E23" s="221"/>
    </row>
    <row r="24" spans="1:5" ht="19.5" thickBot="1" x14ac:dyDescent="0.2">
      <c r="A24" s="222"/>
      <c r="B24" s="223"/>
      <c r="C24" s="223"/>
      <c r="D24" s="223"/>
      <c r="E24" s="224"/>
    </row>
  </sheetData>
  <mergeCells count="5">
    <mergeCell ref="A20:E24"/>
    <mergeCell ref="B3:B7"/>
    <mergeCell ref="B10:B13"/>
    <mergeCell ref="A3:A7"/>
    <mergeCell ref="A10:A13"/>
  </mergeCells>
  <phoneticPr fontId="1"/>
  <pageMargins left="1.1811023622047245" right="1.1811023622047245" top="0.74803149606299213" bottom="0.74803149606299213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技術指導医選考基準</vt:lpstr>
      <vt:lpstr>①技術指導医調査票【更新】</vt:lpstr>
      <vt:lpstr>②技術指導医手術調査表【更新】</vt:lpstr>
      <vt:lpstr>③論文リスト</vt:lpstr>
      <vt:lpstr>④学会発表リスト </vt:lpstr>
      <vt:lpstr>事務局使用欄</vt:lpstr>
      <vt:lpstr>①技術指導医調査票【更新】!Print_Area</vt:lpstr>
      <vt:lpstr>②技術指導医手術調査表【更新】!Print_Area</vt:lpstr>
      <vt:lpstr>③論文リスト!Print_Area</vt:lpstr>
      <vt:lpstr>'④学会発表リスト '!Print_Area</vt:lpstr>
      <vt:lpstr>技術指導医選考基準!Print_Area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Toshihiro Takami</dc:creator>
  <cp:lastModifiedBy>CONVEX1819D</cp:lastModifiedBy>
  <cp:lastPrinted>2019-10-30T06:26:30Z</cp:lastPrinted>
  <dcterms:created xsi:type="dcterms:W3CDTF">2010-10-14T03:56:50Z</dcterms:created>
  <dcterms:modified xsi:type="dcterms:W3CDTF">2024-11-08T10:00:03Z</dcterms:modified>
</cp:coreProperties>
</file>